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6440" tabRatio="894" activeTab="2"/>
  </bookViews>
  <sheets>
    <sheet name="SP Passivo 23-22" sheetId="17" r:id="rId1"/>
    <sheet name="SP Attivo 23-22" sheetId="16" r:id="rId2"/>
    <sheet name="Conto Economico 23-22" sheetId="8" r:id="rId3"/>
  </sheets>
  <definedNames>
    <definedName name="_xlnm.Print_Area" localSheetId="2">'Conto Economico 23-22'!$A$1:$J$119</definedName>
    <definedName name="_xlnm.Print_Area" localSheetId="1">'SP Attivo 23-22'!$A$1:$M$100</definedName>
    <definedName name="_xlnm.Print_Area" localSheetId="0">'SP Passivo 23-22'!$A$1:$M$71</definedName>
    <definedName name="_xlnm.Print_Titles" localSheetId="2">'Conto Economico 23-22'!$1:$5</definedName>
    <definedName name="_xlnm.Print_Titles" localSheetId="1">'SP Attivo 23-22'!$1:$5</definedName>
    <definedName name="_xlnm.Print_Titles" localSheetId="0">'SP Passivo 23-22'!$1:$5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8" i="8"/>
  <c r="J118" s="1"/>
  <c r="J117"/>
  <c r="I117"/>
  <c r="I116"/>
  <c r="J116" s="1"/>
  <c r="J115"/>
  <c r="I115"/>
  <c r="I114"/>
  <c r="J114" s="1"/>
  <c r="J113"/>
  <c r="I113"/>
  <c r="I112"/>
  <c r="J112" s="1"/>
  <c r="I111"/>
  <c r="J111" s="1"/>
  <c r="I110"/>
  <c r="J110" s="1"/>
  <c r="I109"/>
  <c r="J109" s="1"/>
  <c r="J108"/>
  <c r="I108"/>
  <c r="J107"/>
  <c r="I107"/>
  <c r="I106"/>
  <c r="J106" s="1"/>
  <c r="J105"/>
  <c r="I105"/>
  <c r="I104"/>
  <c r="J104" s="1"/>
  <c r="I103"/>
  <c r="J103" s="1"/>
  <c r="J102"/>
  <c r="I102"/>
  <c r="I101"/>
  <c r="J101" s="1"/>
  <c r="I100"/>
  <c r="J100" s="1"/>
  <c r="J99"/>
  <c r="I99"/>
  <c r="I98"/>
  <c r="J98" s="1"/>
  <c r="J97"/>
  <c r="I97"/>
  <c r="J96"/>
  <c r="I96"/>
  <c r="J95"/>
  <c r="I95"/>
  <c r="J94"/>
  <c r="I94"/>
  <c r="J93"/>
  <c r="I93"/>
  <c r="J92"/>
  <c r="I92"/>
  <c r="J91"/>
  <c r="I91"/>
  <c r="I90"/>
  <c r="J90" s="1"/>
  <c r="I89"/>
  <c r="J89" s="1"/>
  <c r="I88"/>
  <c r="J88" s="1"/>
  <c r="J87"/>
  <c r="I87"/>
  <c r="J86"/>
  <c r="I86"/>
  <c r="I85"/>
  <c r="J85" s="1"/>
  <c r="J84"/>
  <c r="I84"/>
  <c r="I83"/>
  <c r="J83" s="1"/>
  <c r="I82"/>
  <c r="J82" s="1"/>
  <c r="I81"/>
  <c r="J81" s="1"/>
  <c r="J80"/>
  <c r="I80"/>
  <c r="I79"/>
  <c r="J79" s="1"/>
  <c r="I78"/>
  <c r="J78" s="1"/>
  <c r="I77"/>
  <c r="J77" s="1"/>
  <c r="I76"/>
  <c r="J76" s="1"/>
  <c r="I75"/>
  <c r="J75" s="1"/>
  <c r="J74"/>
  <c r="I74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J56"/>
  <c r="I56"/>
  <c r="I55"/>
  <c r="J55" s="1"/>
  <c r="I54"/>
  <c r="J54" s="1"/>
  <c r="I53"/>
  <c r="J53" s="1"/>
  <c r="I52"/>
  <c r="J52" s="1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I38"/>
  <c r="J38" s="1"/>
  <c r="I37"/>
  <c r="J37" s="1"/>
  <c r="I36"/>
  <c r="J36" s="1"/>
  <c r="J35"/>
  <c r="I35"/>
  <c r="J34"/>
  <c r="I34"/>
  <c r="I33"/>
  <c r="J33" s="1"/>
  <c r="I32"/>
  <c r="J32" s="1"/>
  <c r="J31"/>
  <c r="I3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J20"/>
  <c r="I20"/>
  <c r="J19"/>
  <c r="I19"/>
  <c r="J18"/>
  <c r="I18"/>
  <c r="J17"/>
  <c r="I17"/>
  <c r="J16"/>
  <c r="I16"/>
  <c r="I15"/>
  <c r="J15" s="1"/>
  <c r="J14"/>
  <c r="I14"/>
  <c r="J13"/>
  <c r="I13"/>
  <c r="J12"/>
  <c r="I12"/>
  <c r="J11"/>
  <c r="I11"/>
  <c r="I10"/>
  <c r="J10" s="1"/>
  <c r="I9"/>
  <c r="J9" s="1"/>
  <c r="I8"/>
  <c r="J8" s="1"/>
  <c r="I7"/>
  <c r="J7" s="1"/>
  <c r="L100" i="16"/>
  <c r="M100" s="1"/>
  <c r="M99"/>
  <c r="L99"/>
  <c r="M98"/>
  <c r="L98"/>
  <c r="M97"/>
  <c r="L97"/>
  <c r="L96"/>
  <c r="M96" s="1"/>
  <c r="M95"/>
  <c r="L95"/>
  <c r="M94"/>
  <c r="L94"/>
  <c r="L93"/>
  <c r="M93" s="1"/>
  <c r="M92"/>
  <c r="L92"/>
  <c r="M91"/>
  <c r="L91"/>
  <c r="M90"/>
  <c r="L90"/>
  <c r="M89"/>
  <c r="L89"/>
  <c r="M88"/>
  <c r="L88"/>
  <c r="M87"/>
  <c r="L87"/>
  <c r="L86"/>
  <c r="M86" s="1"/>
  <c r="L85"/>
  <c r="M85" s="1"/>
  <c r="M84"/>
  <c r="L84"/>
  <c r="L83"/>
  <c r="M83" s="1"/>
  <c r="M82"/>
  <c r="L82"/>
  <c r="L81"/>
  <c r="M81" s="1"/>
  <c r="M80"/>
  <c r="L80"/>
  <c r="M79"/>
  <c r="L79"/>
  <c r="M78"/>
  <c r="L78"/>
  <c r="L77"/>
  <c r="M77" s="1"/>
  <c r="L76"/>
  <c r="M76" s="1"/>
  <c r="M75"/>
  <c r="L75"/>
  <c r="L74"/>
  <c r="M74" s="1"/>
  <c r="L73"/>
  <c r="M73" s="1"/>
  <c r="L72"/>
  <c r="M72" s="1"/>
  <c r="L71"/>
  <c r="M71" s="1"/>
  <c r="M70"/>
  <c r="L70"/>
  <c r="M69"/>
  <c r="L69"/>
  <c r="M68"/>
  <c r="L68"/>
  <c r="L67"/>
  <c r="M67" s="1"/>
  <c r="L66"/>
  <c r="M66" s="1"/>
  <c r="M65"/>
  <c r="L65"/>
  <c r="M64"/>
  <c r="L64"/>
  <c r="M63"/>
  <c r="L63"/>
  <c r="M62"/>
  <c r="L62"/>
  <c r="L61"/>
  <c r="M61" s="1"/>
  <c r="L60"/>
  <c r="M60" s="1"/>
  <c r="L59"/>
  <c r="M59" s="1"/>
  <c r="L58"/>
  <c r="M58" s="1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L48"/>
  <c r="M48" s="1"/>
  <c r="L47"/>
  <c r="M47" s="1"/>
  <c r="L46"/>
  <c r="M46" s="1"/>
  <c r="M45"/>
  <c r="L45"/>
  <c r="M44"/>
  <c r="L44"/>
  <c r="M43"/>
  <c r="L43"/>
  <c r="L42"/>
  <c r="M42" s="1"/>
  <c r="L41"/>
  <c r="M41" s="1"/>
  <c r="L40"/>
  <c r="M40" s="1"/>
  <c r="M39"/>
  <c r="L39"/>
  <c r="M38"/>
  <c r="L38"/>
  <c r="L37"/>
  <c r="M37" s="1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L26"/>
  <c r="M26" s="1"/>
  <c r="L25"/>
  <c r="M25" s="1"/>
  <c r="M24"/>
  <c r="L24"/>
  <c r="L23"/>
  <c r="M23" s="1"/>
  <c r="L22"/>
  <c r="M22" s="1"/>
  <c r="L21"/>
  <c r="M21" s="1"/>
  <c r="M20"/>
  <c r="L20"/>
  <c r="L19"/>
  <c r="M19" s="1"/>
  <c r="M18"/>
  <c r="L18"/>
  <c r="L17"/>
  <c r="M17" s="1"/>
  <c r="M16"/>
  <c r="L16"/>
  <c r="L15"/>
  <c r="M15" s="1"/>
  <c r="L14"/>
  <c r="M14" s="1"/>
  <c r="L13"/>
  <c r="M13" s="1"/>
  <c r="M12"/>
  <c r="L12"/>
  <c r="M11"/>
  <c r="L11"/>
  <c r="L10"/>
  <c r="M10" s="1"/>
  <c r="M9"/>
  <c r="L9"/>
  <c r="M8"/>
  <c r="L8"/>
  <c r="L7"/>
  <c r="M7" s="1"/>
  <c r="L71" i="17" l="1"/>
  <c r="M71" s="1"/>
  <c r="L67"/>
  <c r="M67" s="1"/>
  <c r="L64"/>
  <c r="M64" s="1"/>
  <c r="L57"/>
  <c r="M57" s="1"/>
  <c r="M37"/>
  <c r="M38"/>
  <c r="M39"/>
  <c r="M41"/>
  <c r="M44"/>
  <c r="M45"/>
  <c r="M46"/>
  <c r="M48"/>
  <c r="M50"/>
  <c r="M52"/>
  <c r="M54"/>
  <c r="M36"/>
  <c r="L37"/>
  <c r="L38"/>
  <c r="L39"/>
  <c r="L40"/>
  <c r="M40" s="1"/>
  <c r="L41"/>
  <c r="L42"/>
  <c r="M42" s="1"/>
  <c r="L43"/>
  <c r="M43" s="1"/>
  <c r="L44"/>
  <c r="L45"/>
  <c r="L46"/>
  <c r="L47"/>
  <c r="M47" s="1"/>
  <c r="L48"/>
  <c r="L49"/>
  <c r="M49" s="1"/>
  <c r="L50"/>
  <c r="L51"/>
  <c r="M51" s="1"/>
  <c r="L52"/>
  <c r="L53"/>
  <c r="M53" s="1"/>
  <c r="L54"/>
  <c r="L55"/>
  <c r="M55" s="1"/>
  <c r="L56"/>
  <c r="M56" s="1"/>
  <c r="L36"/>
  <c r="L30"/>
  <c r="M30" s="1"/>
  <c r="M24"/>
  <c r="M25"/>
  <c r="M27"/>
  <c r="M23"/>
  <c r="L24"/>
  <c r="L25"/>
  <c r="L26"/>
  <c r="M26" s="1"/>
  <c r="L27"/>
  <c r="L28"/>
  <c r="M28" s="1"/>
  <c r="L29"/>
  <c r="M29" s="1"/>
  <c r="L23"/>
  <c r="L8"/>
  <c r="M8" s="1"/>
  <c r="L9"/>
  <c r="L10"/>
  <c r="L11"/>
  <c r="L12"/>
  <c r="L13"/>
  <c r="L14"/>
  <c r="M14" s="1"/>
  <c r="L15"/>
  <c r="M15" s="1"/>
  <c r="L16"/>
  <c r="M16" s="1"/>
  <c r="L17"/>
  <c r="M17" s="1"/>
  <c r="L18"/>
  <c r="L19"/>
  <c r="L20"/>
  <c r="M20" s="1"/>
  <c r="L21"/>
  <c r="M21" s="1"/>
  <c r="M9"/>
  <c r="M10"/>
  <c r="M11"/>
  <c r="M12"/>
  <c r="M13"/>
  <c r="M18"/>
  <c r="M19"/>
  <c r="L22"/>
  <c r="M22" s="1"/>
  <c r="L7"/>
  <c r="M7" s="1"/>
  <c r="I29" i="16" l="1"/>
  <c r="I28" s="1"/>
  <c r="H29"/>
  <c r="H28" s="1"/>
  <c r="I54" i="17" l="1"/>
  <c r="I43" l="1"/>
  <c r="I52" l="1"/>
  <c r="I50" l="1"/>
  <c r="I57" l="1"/>
</calcChain>
</file>

<file path=xl/sharedStrings.xml><?xml version="1.0" encoding="utf-8"?>
<sst xmlns="http://schemas.openxmlformats.org/spreadsheetml/2006/main" count="520" uniqueCount="298">
  <si>
    <r>
      <t xml:space="preserve">                  A</t>
    </r>
    <r>
      <rPr>
        <b/>
        <sz val="16"/>
        <rFont val="Tahoma"/>
        <family val="2"/>
      </rPr>
      <t>TTIVO</t>
    </r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</si>
  <si>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</si>
  <si>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</si>
  <si>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</si>
  <si>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</si>
  <si>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</si>
  <si>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</si>
  <si>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</si>
  <si>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3)</t>
  </si>
  <si>
    <t>4)</t>
  </si>
  <si>
    <t>5)</t>
  </si>
  <si>
    <t>II</t>
  </si>
  <si>
    <t>Immobilizzazioni materiali</t>
  </si>
  <si>
    <t>Terreni</t>
  </si>
  <si>
    <t>Fabbricati</t>
  </si>
  <si>
    <t>a)</t>
  </si>
  <si>
    <t>b)</t>
  </si>
  <si>
    <t>Impianti e macchinari</t>
  </si>
  <si>
    <t>Attrezzature sanitarie e scientifiche</t>
  </si>
  <si>
    <t>Mobili e arredi</t>
  </si>
  <si>
    <t>6)</t>
  </si>
  <si>
    <t>Automezzi</t>
  </si>
  <si>
    <t>7)</t>
  </si>
  <si>
    <t>8)</t>
  </si>
  <si>
    <t>III</t>
  </si>
  <si>
    <t>B)</t>
  </si>
  <si>
    <t>ATTIVO CIRCOLANTE</t>
  </si>
  <si>
    <t>Rimanenze</t>
  </si>
  <si>
    <t>IV</t>
  </si>
  <si>
    <t>Disponibilità liquide</t>
  </si>
  <si>
    <t>Cassa</t>
  </si>
  <si>
    <t>Istituto Tesoriere</t>
  </si>
  <si>
    <t>C)</t>
  </si>
  <si>
    <t>D)</t>
  </si>
  <si>
    <t>CONTI D'ORDINE</t>
  </si>
  <si>
    <t>Depositi cauzionali</t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</si>
  <si>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</si>
  <si>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t>PATRIMONIO NETTO</t>
  </si>
  <si>
    <t>Finanziamenti per investimenti</t>
  </si>
  <si>
    <t>Fondo di dotazione</t>
  </si>
  <si>
    <t>Contributi per ripiano perdite</t>
  </si>
  <si>
    <t>V</t>
  </si>
  <si>
    <t>Utili (perdite) portati a nuovo</t>
  </si>
  <si>
    <t>VI</t>
  </si>
  <si>
    <t>Utile (perdita) dell'esercizio</t>
  </si>
  <si>
    <t>FONDI PER RISCHI ED ONERI</t>
  </si>
  <si>
    <t>TRATTAMENTO FINE RAPPORTO</t>
  </si>
  <si>
    <t>Debiti tributari</t>
  </si>
  <si>
    <t>9)</t>
  </si>
  <si>
    <t>E)</t>
  </si>
  <si>
    <t>F)</t>
  </si>
  <si>
    <t>Costi di ricerca e sviluppo</t>
  </si>
  <si>
    <t>Altre immobilizzazioni immateriali</t>
  </si>
  <si>
    <t>Oggetti d'arte</t>
  </si>
  <si>
    <t>Crediti finanziari</t>
  </si>
  <si>
    <t>Partecipazioni</t>
  </si>
  <si>
    <t>Altri titoli</t>
  </si>
  <si>
    <t>c)</t>
  </si>
  <si>
    <t>Crediti finanziari v/Stato</t>
  </si>
  <si>
    <t>Crediti finanziari v/altri</t>
  </si>
  <si>
    <t>Crediti finanziari v/Regione</t>
  </si>
  <si>
    <t>Partecipazioni che non costituiscono immobilizzazioni</t>
  </si>
  <si>
    <t>Conto corrente postale</t>
  </si>
  <si>
    <t>Ratei attivi</t>
  </si>
  <si>
    <t>Ratei passivi</t>
  </si>
  <si>
    <t>Fabbricati non strumentali (disponibili)</t>
  </si>
  <si>
    <t>Fabbricati strumentali (indisponibili)</t>
  </si>
  <si>
    <t>Crediti v/Comuni</t>
  </si>
  <si>
    <t>VII</t>
  </si>
  <si>
    <t>Canoni di leasing ancora da pagare</t>
  </si>
  <si>
    <t>Altri conti d'ordine</t>
  </si>
  <si>
    <t>TOTALE ATTIVO (A+B+C)</t>
  </si>
  <si>
    <t>Crediti v/Stato</t>
  </si>
  <si>
    <t>Crediti v/Stato - parte corrente</t>
  </si>
  <si>
    <t>Crediti v/Stato - altro</t>
  </si>
  <si>
    <t>Crediti v/Stato - investimenti</t>
  </si>
  <si>
    <t>Crediti v/Regione o Provincia Autonoma</t>
  </si>
  <si>
    <t>Crediti v/Regione o Provincia Autonoma - parte corrente</t>
  </si>
  <si>
    <t>Crediti v/Erario</t>
  </si>
  <si>
    <t>Finanziamenti da Regione per investimenti</t>
  </si>
  <si>
    <t>Finanziamenti da Stato per investimenti</t>
  </si>
  <si>
    <t>Altre riserve</t>
  </si>
  <si>
    <t>Fondi per rischi</t>
  </si>
  <si>
    <t>Fondi per imposte, anche differite</t>
  </si>
  <si>
    <t>Premi operosità</t>
  </si>
  <si>
    <t>Debiti v/Istituto Tesoriere</t>
  </si>
  <si>
    <t>Debiti v/altri finanziatori</t>
  </si>
  <si>
    <t>Debiti v/Stato</t>
  </si>
  <si>
    <t>Debiti v/Regione o Provincia Autonoma</t>
  </si>
  <si>
    <t>Debiti v/Comuni</t>
  </si>
  <si>
    <t>Debiti v/aziende sanitarie pubbliche</t>
  </si>
  <si>
    <t>Debiti v/fornitori</t>
  </si>
  <si>
    <t>Debiti v/istituti previdenziali, assistenziali e sicurezza sociale</t>
  </si>
  <si>
    <t>RATEI E RISCONTI ATTIVI</t>
  </si>
  <si>
    <t>RATEI E RISCONTI PASSIVI</t>
  </si>
  <si>
    <t>Risconti passivi</t>
  </si>
  <si>
    <t>TOTALE PASSIVO E PATRIMONIO NETTO (A+B+C+D+E)</t>
  </si>
  <si>
    <t>Risconti attivi</t>
  </si>
  <si>
    <t>CONTO  ECONOMICO</t>
  </si>
  <si>
    <t>VALORE DELLA PRODUZIONE</t>
  </si>
  <si>
    <t>Contributi in c/esercizio</t>
  </si>
  <si>
    <t>COSTI DELLA PRODUZIONE</t>
  </si>
  <si>
    <t>Acquisti di beni</t>
  </si>
  <si>
    <t>d)</t>
  </si>
  <si>
    <t>Oneri diversi di gestione</t>
  </si>
  <si>
    <t>e)</t>
  </si>
  <si>
    <t>Variazione delle rimanenze</t>
  </si>
  <si>
    <t>PROVENTI E ONERI FINANZIARI</t>
  </si>
  <si>
    <t>RETTIFICHE DI VALORE DI ATTIVITA' FINANZIARIE</t>
  </si>
  <si>
    <t>Rivalutazioni</t>
  </si>
  <si>
    <t>Svalutazioni</t>
  </si>
  <si>
    <t>PROVENTI E ONERI STRAORDINARI</t>
  </si>
  <si>
    <t>Minusvalenze</t>
  </si>
  <si>
    <t>Plusvalenze</t>
  </si>
  <si>
    <t>Contributi in c/esercizio - per ricerca</t>
  </si>
  <si>
    <t>da Ministero della Salute per ricerca corrente</t>
  </si>
  <si>
    <t>da Ministero della Salute per ricerca finalizzata</t>
  </si>
  <si>
    <t>da privati</t>
  </si>
  <si>
    <t>Altri ricavi e proventi</t>
  </si>
  <si>
    <t>Acquisti di beni sanitari</t>
  </si>
  <si>
    <t>Acquisti di beni non sanitari</t>
  </si>
  <si>
    <t>f)</t>
  </si>
  <si>
    <t>g)</t>
  </si>
  <si>
    <t>h)</t>
  </si>
  <si>
    <t>i)</t>
  </si>
  <si>
    <t>j)</t>
  </si>
  <si>
    <t>k)</t>
  </si>
  <si>
    <t>Finanziamenti da Stato - altro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</si>
  <si>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</si>
  <si>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</si>
  <si>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</si>
  <si>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</si>
  <si>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</si>
  <si>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</si>
  <si>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Ammortamenti</t>
  </si>
  <si>
    <t>Accantonamenti</t>
  </si>
  <si>
    <t>Accantonamenti per rischi</t>
  </si>
  <si>
    <t>Altri accantonamenti</t>
  </si>
  <si>
    <t>Interessi passivi ed altri oneri finanziari</t>
  </si>
  <si>
    <t>Interessi attivi ed altri proventi finanziari</t>
  </si>
  <si>
    <t>Proventi straordinari</t>
  </si>
  <si>
    <t>Altri proventi straordinari</t>
  </si>
  <si>
    <t>Oneri straordinari</t>
  </si>
  <si>
    <t>Altri oneri straordinari</t>
  </si>
  <si>
    <t>DIFF. TRA VALORE E COSTI DELLA PRODUZIONE (A-B)</t>
  </si>
  <si>
    <t>RISULTATO PRIMA DELLE IMPOSTE (A-B+C+D+E)</t>
  </si>
  <si>
    <t>Y)</t>
  </si>
  <si>
    <t>IMPOSTE SUL REDDITO DELL'ESERCIZIO</t>
  </si>
  <si>
    <t>Totale Y)</t>
  </si>
  <si>
    <t>Totale E)</t>
  </si>
  <si>
    <t>Totale D)</t>
  </si>
  <si>
    <t>Totale C)</t>
  </si>
  <si>
    <t>Totale B)</t>
  </si>
  <si>
    <t>Totale A)</t>
  </si>
  <si>
    <t>Totale F)</t>
  </si>
  <si>
    <t>IRAP</t>
  </si>
  <si>
    <t>IRES</t>
  </si>
  <si>
    <t>Accantonamento a fondo imposte (accertamenti, condoni, ecc.)</t>
  </si>
  <si>
    <t>IRAP relativa a personale dipendente</t>
  </si>
  <si>
    <t>IRAP relativa ad attività commerciali</t>
  </si>
  <si>
    <t>IRAP relativa ad attività di libera professione (intramoenia)</t>
  </si>
  <si>
    <t>IRAP relativa a collaboratori e personale assimilato a lavoro dipendente</t>
  </si>
  <si>
    <t>UTILE (PERDITA) DELL'ESERCIZIO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</si>
  <si>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</si>
  <si>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</si>
  <si>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10)</t>
  </si>
  <si>
    <t>11)</t>
  </si>
  <si>
    <t>12)</t>
  </si>
  <si>
    <t>Mutui passivi</t>
  </si>
  <si>
    <t>Concorsi, recuperi e rimborsi</t>
  </si>
  <si>
    <t>Finanziamenti per beni di prima dotazione</t>
  </si>
  <si>
    <t>Finanziamenti per investimenti da rettifica contributi in conto esercizio</t>
  </si>
  <si>
    <t>Fondi da distribuire</t>
  </si>
  <si>
    <t>Ricavi per prestazioni sanitarie e sociosanitarie - altro</t>
  </si>
  <si>
    <t>Ricavi per prestazioni sanitarie e sociosanitarie - intramoenia</t>
  </si>
  <si>
    <t>Crediti v/aziende sanitarie pubbliche della Regione</t>
  </si>
  <si>
    <t>Crediti v/aziende sanitarie pubbliche fuori Regione</t>
  </si>
  <si>
    <t>Debiti v/aziende sanitarie pubbliche fuori Regione</t>
  </si>
  <si>
    <t>Finanziamenti da altri soggetti pubblici per investimenti</t>
  </si>
  <si>
    <t>Immobilizzazioni immateriali in corso e acconti</t>
  </si>
  <si>
    <t>Crediti v/Regione o Provincia Autonoma per spesa corrente</t>
  </si>
  <si>
    <t>Attività finanziarie che non costituiscono immobilizzazioni</t>
  </si>
  <si>
    <t>Beni in comodato</t>
  </si>
  <si>
    <t>Godimento di beni di terzi</t>
  </si>
  <si>
    <t>Finanziamenti da Stato per ricerca</t>
  </si>
  <si>
    <t>Riserve da donazioni e lasciti vincolati ad investimenti</t>
  </si>
  <si>
    <t>TFR personale dipendente</t>
  </si>
  <si>
    <t>DEBITI (con separata indicazione, per ciascuna voce, degli importi esigibili oltre l'esercizio successivo)</t>
  </si>
  <si>
    <t>Incrementi delle immobilizzazioni per lavori interni</t>
  </si>
  <si>
    <t>Contributi in c/esercizio - da Regione o Provincia Autonoma per quota F.S. regionale</t>
  </si>
  <si>
    <t>da Regione e altri soggetti pubblici</t>
  </si>
  <si>
    <t>Quota contributi in c/capitale imputata nell'esercizio</t>
  </si>
  <si>
    <t>Acquisti di servizi sanitari - Medicina di base</t>
  </si>
  <si>
    <t>Acquisti di servizi sanitari - Farmaceutica</t>
  </si>
  <si>
    <t>Acquisti di servizi non sanitari</t>
  </si>
  <si>
    <t>Ammortamenti immobilizzazioni immateriali</t>
  </si>
  <si>
    <t>Svalutazione delle immobilizzazioni e dei crediti</t>
  </si>
  <si>
    <t>Variazione delle rimanenze sanitarie</t>
  </si>
  <si>
    <t>Variazione delle rimanenze non sanitarie</t>
  </si>
  <si>
    <t>Crediti v/Stato - investimenti per ricerca</t>
  </si>
  <si>
    <t>Terreni disponibili</t>
  </si>
  <si>
    <t>Terreni indisponibili</t>
  </si>
  <si>
    <t>Altre immobilizzazioni materiali</t>
  </si>
  <si>
    <t>Rimanenze beni sanitari</t>
  </si>
  <si>
    <t>Rimanenze beni non sanitari</t>
  </si>
  <si>
    <t>Acconti per acquisti beni sanitari</t>
  </si>
  <si>
    <t>Acconti per acquisti beni non sanitari</t>
  </si>
  <si>
    <t>Crediti v/Ministero della Salute per ricerca corrente</t>
  </si>
  <si>
    <t>Crediti v/Ministero della Salute per ricerca finalizzata</t>
  </si>
  <si>
    <t>Crediti v/Regione o Provincia Autonoma per ricerca</t>
  </si>
  <si>
    <t>Altri titoli che non costituiscono immobilizzazioni</t>
  </si>
  <si>
    <t>Diritti di brevetto e di utilizzazione delle opere dell'ingegno</t>
  </si>
  <si>
    <t>Crediti v/società partecipate e/o enti dipendenti della Regione</t>
  </si>
  <si>
    <t>Debiti v/società partecipate e/o enti dipendenti della Regione</t>
  </si>
  <si>
    <t>Rettifica contributi c/esercizio per destinazione ad investimenti</t>
  </si>
  <si>
    <t>Utilizzo fondi per quote inutilizzate contributi vincolati di esercizi precedenti</t>
  </si>
  <si>
    <t>Accantonamenti per quote inutilizzate di contributi vincolati</t>
  </si>
  <si>
    <t>Crediti finanziari v/partecipate</t>
  </si>
  <si>
    <t>Titoli</t>
  </si>
  <si>
    <t>Crediti v/Stato - per ricerca</t>
  </si>
  <si>
    <t>Crediti v/prefetture</t>
  </si>
  <si>
    <t>Crediti v/aziende sanitarie pubbliche e acconto quota FSR da distribuire</t>
  </si>
  <si>
    <t>Crediti v/altri</t>
  </si>
  <si>
    <t>Tesoreria Unica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</si>
  <si>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</si>
  <si>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</si>
  <si>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</si>
  <si>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</si>
  <si>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vincolati</t>
  </si>
  <si>
    <t>Acquisti prestazioni di distribuzione farmaci File F</t>
  </si>
  <si>
    <t>Acquisti prestazioni termali in convenzione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</si>
  <si>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</si>
  <si>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</si>
  <si>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</si>
  <si>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</si>
  <si>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</si>
  <si>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</si>
  <si>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</si>
  <si>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</si>
  <si>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p)</t>
  </si>
  <si>
    <t>q)</t>
  </si>
  <si>
    <t>Acquisti prestazioni di psichiatrica residenziale e semiresidenziale</t>
  </si>
  <si>
    <t>Altri servizi sanitari e sociosanitari a rilevanza sanitaria</t>
  </si>
  <si>
    <t>Costi per differenziale Tariffe TUC</t>
  </si>
  <si>
    <t>Acquisti di servizi sanitari per assitenza specialistica ambulatoriale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</si>
  <si>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</si>
  <si>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Acquisti di servizi sanitari per assistenza protesica</t>
  </si>
  <si>
    <t>Acquisti di servizi sanitari per assistenza integrativa</t>
  </si>
  <si>
    <t>Acquisti di servizi sanitari per assistenza riabilitativa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</si>
  <si>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</si>
  <si>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</si>
  <si>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</si>
  <si>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Ammortamenti dei Fabbricati</t>
  </si>
  <si>
    <t>Ammortamenti delle altre immobilizzazioni materiali</t>
  </si>
  <si>
    <t xml:space="preserve">Accantonamenti per premio operosità </t>
  </si>
  <si>
    <t>Immobilizzazioni materiali in corso e acconti</t>
  </si>
  <si>
    <t xml:space="preserve">Crediti v/Stato per ricerca - altre Amministrazioni centrali 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</si>
  <si>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</si>
  <si>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</si>
  <si>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</si>
  <si>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Finanziamenti da Stato ex art. 20 Legge 67/88</t>
  </si>
  <si>
    <t>Quota inutilizzata contributi di parte corrente vincolati</t>
  </si>
  <si>
    <t>Altri fondi oneri</t>
  </si>
  <si>
    <t>Debiti v/aziende sanitarie pubbliche della Regione per spesa corrente e mobilità</t>
  </si>
  <si>
    <t>Debiti v/aziende sanitarie pubbliche della Regione per versamenti a patrimonio netto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</si>
  <si>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</si>
  <si>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v/Regione o Provincia Autonoma - patrimonio netto</t>
  </si>
  <si>
    <t>Debiti v/altri</t>
  </si>
  <si>
    <t>Contributi in c/esercizio - extra fondo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</si>
  <si>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</si>
  <si>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</si>
  <si>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</si>
  <si>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da privati</t>
  </si>
  <si>
    <t>Ricavi per prestazioni sanitarie e sociosanitarie a rilevanza sanitaria</t>
  </si>
  <si>
    <t>Ricavi per prestazioni sanitarie e sociosanitarie - ad aziende sanitarie pubbliche</t>
  </si>
  <si>
    <t>Compartecipazione alla spesa per prestazioni sanitarie (Ticket)</t>
  </si>
  <si>
    <t>Acquisti di servizi sanitari</t>
  </si>
  <si>
    <t>Consulenze, collaborazioni, interinale, altre prestazioni di lavoro sanitarie e sociosanitarie</t>
  </si>
  <si>
    <t>Servizi non sanitari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</si>
  <si>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</si>
  <si>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</si>
  <si>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</si>
  <si>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</si>
  <si>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</si>
  <si>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d)  Crediti v/Regione o Provincia Autonoma per spesa corrente - altro</t>
  </si>
  <si>
    <t>Debiti v/aziende sanitarie pubbliche della Regione per altre prestazioni</t>
  </si>
  <si>
    <t>Entro 12 mesi</t>
  </si>
  <si>
    <t>Oltre 12 mesi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</si>
  <si>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</si>
  <si>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r>
      <t>Importi</t>
    </r>
    <r>
      <rPr>
        <b/>
        <sz val="12"/>
        <rFont val="Tahoma"/>
        <family val="2"/>
      </rPr>
      <t xml:space="preserve">: Euro    </t>
    </r>
  </si>
  <si>
    <t>Importo</t>
  </si>
  <si>
    <t>%</t>
  </si>
  <si>
    <t xml:space="preserve">                        STATO  PATRIMONIALE</t>
  </si>
  <si>
    <t xml:space="preserve">                                               STATO  PATRIMONIALE</t>
  </si>
  <si>
    <t xml:space="preserve">-    </t>
  </si>
  <si>
    <t>Anno
2022</t>
  </si>
  <si>
    <t>Anno
2023</t>
  </si>
  <si>
    <t>VARIAZIONE Esercizio 2023/Esercizio 2022</t>
  </si>
</sst>
</file>

<file path=xl/styles.xml><?xml version="1.0" encoding="utf-8"?>
<styleSheet xmlns="http://schemas.openxmlformats.org/spreadsheetml/2006/main">
  <numFmts count="11"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_(* #,##0_);_(* \(#,##0\);_(* &quot;-&quot;_);_(@_)"/>
    <numFmt numFmtId="169" formatCode="_-* #,##0_-;\-* #,##0_-;_-* &quot;-&quot;??_-;_-@_-"/>
    <numFmt numFmtId="170" formatCode="_ * #,##0_ ;_ * \-#,##0_ ;_ * &quot;-&quot;??_ ;_ @_ "/>
    <numFmt numFmtId="171" formatCode="0.0%"/>
    <numFmt numFmtId="172" formatCode="_ * #,##0.00_ ;_ * \-#,##0.00_ ;_ * &quot;-&quot;_ ;_ @_ "/>
    <numFmt numFmtId="173" formatCode="_ * #,##0.00000000000000000000_ ;_ * \-#,##0.00000000000000000000_ ;_ * &quot;-&quot;_ ;_ @_ "/>
    <numFmt numFmtId="174" formatCode="_ * #,##0.0000_ ;_ * \-#,##0.0000_ ;_ * &quot;-&quot;_ ;_ @_ "/>
  </numFmts>
  <fonts count="4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0"/>
      <name val="Arial"/>
      <family val="2"/>
    </font>
    <font>
      <i/>
      <sz val="12"/>
      <name val="Garamond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2"/>
      <name val="Times New Roman"/>
      <family val="1"/>
    </font>
    <font>
      <sz val="10"/>
      <name val="Arial"/>
      <family val="2"/>
    </font>
    <font>
      <i/>
      <sz val="14"/>
      <name val="Garamond"/>
      <family val="1"/>
    </font>
    <font>
      <sz val="10"/>
      <name val="Garamond"/>
      <family val="1"/>
    </font>
    <font>
      <sz val="12"/>
      <color indexed="10"/>
      <name val="Garamond"/>
      <family val="1"/>
    </font>
    <font>
      <b/>
      <u val="double"/>
      <sz val="12"/>
      <name val="Garamond"/>
      <family val="1"/>
    </font>
    <font>
      <sz val="11"/>
      <name val="Garamond"/>
      <family val="1"/>
    </font>
    <font>
      <sz val="8"/>
      <name val="Calibri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6" fillId="2" borderId="1" applyNumberFormat="0" applyAlignment="0" applyProtection="0"/>
    <xf numFmtId="0" fontId="17" fillId="0" borderId="2" applyNumberFormat="0" applyFill="0" applyAlignment="0" applyProtection="0"/>
    <xf numFmtId="0" fontId="18" fillId="11" borderId="3" applyNumberFormat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5" borderId="0" applyNumberFormat="0" applyBorder="0" applyAlignment="0" applyProtection="0"/>
    <xf numFmtId="168" fontId="2" fillId="0" borderId="0" applyFont="0" applyFill="0" applyBorder="0" applyAlignment="0" applyProtection="0"/>
    <xf numFmtId="168" fontId="3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9" fillId="8" borderId="0" applyNumberFormat="0" applyBorder="0" applyAlignment="0" applyProtection="0"/>
    <xf numFmtId="0" fontId="12" fillId="0" borderId="0"/>
    <xf numFmtId="0" fontId="12" fillId="0" borderId="0"/>
    <xf numFmtId="0" fontId="2" fillId="0" borderId="0"/>
    <xf numFmtId="0" fontId="32" fillId="0" borderId="0"/>
    <xf numFmtId="0" fontId="12" fillId="4" borderId="4" applyNumberFormat="0" applyFont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14">
    <xf numFmtId="0" fontId="0" fillId="0" borderId="0" xfId="0"/>
    <xf numFmtId="0" fontId="6" fillId="18" borderId="0" xfId="38" applyFont="1" applyFill="1" applyAlignment="1">
      <alignment vertical="center"/>
    </xf>
    <xf numFmtId="0" fontId="6" fillId="18" borderId="0" xfId="38" applyFont="1" applyFill="1"/>
    <xf numFmtId="0" fontId="11" fillId="18" borderId="0" xfId="38" applyFont="1" applyFill="1"/>
    <xf numFmtId="168" fontId="10" fillId="18" borderId="9" xfId="28" applyFont="1" applyFill="1" applyBorder="1" applyAlignment="1">
      <alignment horizontal="left" vertical="center"/>
    </xf>
    <xf numFmtId="169" fontId="10" fillId="18" borderId="10" xfId="30" applyNumberFormat="1" applyFont="1" applyFill="1" applyBorder="1" applyAlignment="1">
      <alignment vertical="center"/>
    </xf>
    <xf numFmtId="0" fontId="10" fillId="18" borderId="0" xfId="38" applyFont="1" applyFill="1" applyAlignment="1">
      <alignment vertical="center"/>
    </xf>
    <xf numFmtId="168" fontId="10" fillId="18" borderId="0" xfId="28" applyFont="1" applyFill="1" applyBorder="1" applyAlignment="1">
      <alignment horizontal="right" vertical="center"/>
    </xf>
    <xf numFmtId="169" fontId="10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horizontal="right" vertical="center"/>
    </xf>
    <xf numFmtId="168" fontId="11" fillId="18" borderId="0" xfId="28" applyFont="1" applyFill="1" applyBorder="1" applyAlignment="1">
      <alignment horizontal="right" vertical="center"/>
    </xf>
    <xf numFmtId="169" fontId="11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vertical="center"/>
    </xf>
    <xf numFmtId="0" fontId="10" fillId="18" borderId="0" xfId="38" applyFont="1" applyFill="1" applyAlignment="1">
      <alignment horizontal="left" vertical="center"/>
    </xf>
    <xf numFmtId="166" fontId="10" fillId="18" borderId="10" xfId="31" applyFont="1" applyFill="1" applyBorder="1" applyAlignment="1">
      <alignment vertical="center"/>
    </xf>
    <xf numFmtId="166" fontId="11" fillId="18" borderId="11" xfId="31" applyFont="1" applyFill="1" applyBorder="1" applyAlignment="1">
      <alignment vertical="center"/>
    </xf>
    <xf numFmtId="166" fontId="10" fillId="18" borderId="11" xfId="31" applyFont="1" applyFill="1" applyBorder="1" applyAlignment="1">
      <alignment vertical="center"/>
    </xf>
    <xf numFmtId="0" fontId="10" fillId="18" borderId="0" xfId="38" applyFont="1" applyFill="1" applyAlignment="1">
      <alignment horizontal="center" vertical="center"/>
    </xf>
    <xf numFmtId="0" fontId="11" fillId="18" borderId="0" xfId="38" applyFont="1" applyFill="1" applyAlignment="1">
      <alignment horizontal="center" vertical="center"/>
    </xf>
    <xf numFmtId="172" fontId="11" fillId="18" borderId="0" xfId="31" applyNumberFormat="1" applyFont="1" applyFill="1"/>
    <xf numFmtId="168" fontId="10" fillId="19" borderId="12" xfId="28" applyFont="1" applyFill="1" applyBorder="1" applyAlignment="1">
      <alignment horizontal="left" vertical="center"/>
    </xf>
    <xf numFmtId="169" fontId="10" fillId="19" borderId="13" xfId="30" applyNumberFormat="1" applyFont="1" applyFill="1" applyBorder="1" applyAlignment="1">
      <alignment vertical="center"/>
    </xf>
    <xf numFmtId="168" fontId="11" fillId="20" borderId="14" xfId="28" applyFont="1" applyFill="1" applyBorder="1" applyAlignment="1">
      <alignment horizontal="right" vertical="center"/>
    </xf>
    <xf numFmtId="169" fontId="10" fillId="20" borderId="15" xfId="30" applyNumberFormat="1" applyFont="1" applyFill="1" applyBorder="1" applyAlignment="1">
      <alignment vertical="center"/>
    </xf>
    <xf numFmtId="0" fontId="7" fillId="18" borderId="0" xfId="38" applyFont="1" applyFill="1" applyAlignment="1">
      <alignment horizontal="center" vertical="center"/>
    </xf>
    <xf numFmtId="0" fontId="8" fillId="18" borderId="0" xfId="38" applyFont="1" applyFill="1" applyAlignment="1">
      <alignment horizontal="center" vertical="center"/>
    </xf>
    <xf numFmtId="168" fontId="10" fillId="18" borderId="16" xfId="28" applyFont="1" applyFill="1" applyBorder="1" applyAlignment="1">
      <alignment horizontal="left" vertical="center"/>
    </xf>
    <xf numFmtId="168" fontId="10" fillId="18" borderId="17" xfId="28" applyFont="1" applyFill="1" applyBorder="1" applyAlignment="1">
      <alignment horizontal="left" vertical="center"/>
    </xf>
    <xf numFmtId="168" fontId="11" fillId="18" borderId="17" xfId="28" applyFont="1" applyFill="1" applyBorder="1" applyAlignment="1">
      <alignment horizontal="left" vertical="center"/>
    </xf>
    <xf numFmtId="0" fontId="11" fillId="18" borderId="17" xfId="38" applyFont="1" applyFill="1" applyBorder="1" applyAlignment="1">
      <alignment horizontal="center" vertical="center"/>
    </xf>
    <xf numFmtId="168" fontId="30" fillId="19" borderId="18" xfId="28" applyFont="1" applyFill="1" applyBorder="1" applyAlignment="1">
      <alignment horizontal="left" vertical="center"/>
    </xf>
    <xf numFmtId="0" fontId="31" fillId="20" borderId="19" xfId="38" applyFont="1" applyFill="1" applyBorder="1" applyAlignment="1">
      <alignment horizontal="left" vertical="center"/>
    </xf>
    <xf numFmtId="168" fontId="30" fillId="19" borderId="20" xfId="28" applyFont="1" applyFill="1" applyBorder="1" applyAlignment="1">
      <alignment horizontal="left" vertical="center"/>
    </xf>
    <xf numFmtId="169" fontId="10" fillId="19" borderId="21" xfId="30" applyNumberFormat="1" applyFont="1" applyFill="1" applyBorder="1" applyAlignment="1">
      <alignment vertical="center"/>
    </xf>
    <xf numFmtId="0" fontId="3" fillId="18" borderId="22" xfId="38" applyFont="1" applyFill="1" applyBorder="1" applyAlignment="1">
      <alignment horizontal="center" vertical="center" wrapText="1"/>
    </xf>
    <xf numFmtId="0" fontId="4" fillId="18" borderId="23" xfId="38" applyFont="1" applyFill="1" applyBorder="1" applyAlignment="1">
      <alignment horizontal="center" vertical="center"/>
    </xf>
    <xf numFmtId="0" fontId="4" fillId="18" borderId="24" xfId="38" applyFont="1" applyFill="1" applyBorder="1" applyAlignment="1">
      <alignment horizontal="center" vertical="center"/>
    </xf>
    <xf numFmtId="0" fontId="4" fillId="18" borderId="25" xfId="38" applyFont="1" applyFill="1" applyBorder="1" applyAlignment="1">
      <alignment horizontal="center" vertical="center"/>
    </xf>
    <xf numFmtId="0" fontId="6" fillId="18" borderId="0" xfId="39" applyFont="1" applyFill="1" applyAlignment="1">
      <alignment vertical="center"/>
    </xf>
    <xf numFmtId="0" fontId="6" fillId="18" borderId="0" xfId="39" applyFont="1" applyFill="1"/>
    <xf numFmtId="0" fontId="11" fillId="18" borderId="0" xfId="39" applyFont="1" applyFill="1"/>
    <xf numFmtId="168" fontId="10" fillId="18" borderId="9" xfId="29" applyFont="1" applyFill="1" applyBorder="1" applyAlignment="1">
      <alignment horizontal="left" vertical="center"/>
    </xf>
    <xf numFmtId="168" fontId="10" fillId="18" borderId="26" xfId="29" applyFont="1" applyFill="1" applyBorder="1" applyAlignment="1">
      <alignment horizontal="left" vertical="center"/>
    </xf>
    <xf numFmtId="0" fontId="10" fillId="18" borderId="0" xfId="39" applyFont="1" applyFill="1" applyAlignment="1">
      <alignment vertical="center"/>
    </xf>
    <xf numFmtId="0" fontId="11" fillId="18" borderId="0" xfId="39" applyFont="1" applyFill="1" applyAlignment="1">
      <alignment vertical="center"/>
    </xf>
    <xf numFmtId="0" fontId="10" fillId="18" borderId="0" xfId="39" applyFont="1" applyFill="1" applyAlignment="1">
      <alignment horizontal="center" vertical="center"/>
    </xf>
    <xf numFmtId="0" fontId="11" fillId="18" borderId="0" xfId="39" applyFont="1" applyFill="1" applyAlignment="1">
      <alignment horizontal="center" vertical="center"/>
    </xf>
    <xf numFmtId="168" fontId="10" fillId="18" borderId="16" xfId="29" applyFont="1" applyFill="1" applyBorder="1" applyAlignment="1">
      <alignment horizontal="left" vertical="center"/>
    </xf>
    <xf numFmtId="0" fontId="10" fillId="18" borderId="17" xfId="38" applyFont="1" applyFill="1" applyBorder="1" applyAlignment="1">
      <alignment horizontal="center" vertical="center"/>
    </xf>
    <xf numFmtId="0" fontId="11" fillId="18" borderId="27" xfId="38" applyFont="1" applyFill="1" applyBorder="1" applyAlignment="1">
      <alignment horizontal="center" vertical="center"/>
    </xf>
    <xf numFmtId="168" fontId="11" fillId="18" borderId="28" xfId="28" applyFont="1" applyFill="1" applyBorder="1" applyAlignment="1">
      <alignment horizontal="right" vertical="center"/>
    </xf>
    <xf numFmtId="169" fontId="11" fillId="18" borderId="29" xfId="30" applyNumberFormat="1" applyFont="1" applyFill="1" applyBorder="1" applyAlignment="1">
      <alignment vertical="center"/>
    </xf>
    <xf numFmtId="169" fontId="13" fillId="18" borderId="11" xfId="30" applyNumberFormat="1" applyFont="1" applyFill="1" applyBorder="1" applyAlignment="1">
      <alignment vertical="center"/>
    </xf>
    <xf numFmtId="49" fontId="11" fillId="18" borderId="0" xfId="28" applyNumberFormat="1" applyFont="1" applyFill="1" applyBorder="1" applyAlignment="1">
      <alignment horizontal="left" vertical="center"/>
    </xf>
    <xf numFmtId="49" fontId="11" fillId="18" borderId="30" xfId="28" applyNumberFormat="1" applyFont="1" applyFill="1" applyBorder="1" applyAlignment="1">
      <alignment horizontal="left" vertical="center"/>
    </xf>
    <xf numFmtId="49" fontId="10" fillId="18" borderId="0" xfId="28" applyNumberFormat="1" applyFont="1" applyFill="1" applyBorder="1" applyAlignment="1">
      <alignment horizontal="left" vertical="center"/>
    </xf>
    <xf numFmtId="49" fontId="10" fillId="18" borderId="30" xfId="28" applyNumberFormat="1" applyFont="1" applyFill="1" applyBorder="1" applyAlignment="1">
      <alignment horizontal="left" vertical="center"/>
    </xf>
    <xf numFmtId="49" fontId="13" fillId="18" borderId="0" xfId="28" applyNumberFormat="1" applyFont="1" applyFill="1" applyBorder="1" applyAlignment="1">
      <alignment horizontal="left" vertical="center"/>
    </xf>
    <xf numFmtId="49" fontId="10" fillId="18" borderId="17" xfId="29" applyNumberFormat="1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horizontal="right" vertical="center"/>
    </xf>
    <xf numFmtId="49" fontId="10" fillId="18" borderId="0" xfId="29" applyNumberFormat="1" applyFont="1" applyFill="1" applyBorder="1" applyAlignment="1">
      <alignment horizontal="left" vertical="center"/>
    </xf>
    <xf numFmtId="49" fontId="10" fillId="18" borderId="30" xfId="29" applyNumberFormat="1" applyFont="1" applyFill="1" applyBorder="1" applyAlignment="1">
      <alignment horizontal="left" vertical="center"/>
    </xf>
    <xf numFmtId="49" fontId="11" fillId="18" borderId="17" xfId="29" applyNumberFormat="1" applyFont="1" applyFill="1" applyBorder="1" applyAlignment="1">
      <alignment horizontal="left" vertical="center"/>
    </xf>
    <xf numFmtId="49" fontId="11" fillId="18" borderId="0" xfId="29" applyNumberFormat="1" applyFont="1" applyFill="1" applyBorder="1" applyAlignment="1">
      <alignment horizontal="right" vertical="center"/>
    </xf>
    <xf numFmtId="49" fontId="11" fillId="18" borderId="0" xfId="29" applyNumberFormat="1" applyFont="1" applyFill="1" applyBorder="1" applyAlignment="1">
      <alignment horizontal="left" vertical="center"/>
    </xf>
    <xf numFmtId="49" fontId="11" fillId="18" borderId="30" xfId="29" applyNumberFormat="1" applyFont="1" applyFill="1" applyBorder="1" applyAlignment="1">
      <alignment horizontal="left" vertical="center"/>
    </xf>
    <xf numFmtId="49" fontId="11" fillId="18" borderId="30" xfId="39" applyNumberFormat="1" applyFont="1" applyFill="1" applyBorder="1" applyAlignment="1">
      <alignment horizontal="left" vertical="center"/>
    </xf>
    <xf numFmtId="49" fontId="13" fillId="18" borderId="30" xfId="29" applyNumberFormat="1" applyFont="1" applyFill="1" applyBorder="1" applyAlignment="1">
      <alignment horizontal="left" vertical="center"/>
    </xf>
    <xf numFmtId="49" fontId="10" fillId="18" borderId="17" xfId="39" applyNumberFormat="1" applyFont="1" applyFill="1" applyBorder="1" applyAlignment="1">
      <alignment horizontal="center" vertical="center"/>
    </xf>
    <xf numFmtId="49" fontId="10" fillId="19" borderId="18" xfId="39" applyNumberFormat="1" applyFont="1" applyFill="1" applyBorder="1" applyAlignment="1">
      <alignment horizontal="center" vertical="center"/>
    </xf>
    <xf numFmtId="49" fontId="11" fillId="18" borderId="17" xfId="39" applyNumberFormat="1" applyFont="1" applyFill="1" applyBorder="1" applyAlignment="1">
      <alignment horizontal="center" vertical="center"/>
    </xf>
    <xf numFmtId="49" fontId="10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horizontal="center" vertical="center"/>
    </xf>
    <xf numFmtId="49" fontId="10" fillId="18" borderId="30" xfId="39" applyNumberFormat="1" applyFont="1" applyFill="1" applyBorder="1" applyAlignment="1">
      <alignment horizontal="center" vertical="center"/>
    </xf>
    <xf numFmtId="49" fontId="10" fillId="18" borderId="0" xfId="29" applyNumberFormat="1" applyFont="1" applyFill="1" applyBorder="1" applyAlignment="1">
      <alignment horizontal="center" vertical="center"/>
    </xf>
    <xf numFmtId="49" fontId="11" fillId="18" borderId="0" xfId="39" applyNumberFormat="1" applyFont="1" applyFill="1" applyAlignment="1">
      <alignment horizontal="center" vertical="center"/>
    </xf>
    <xf numFmtId="49" fontId="11" fillId="18" borderId="0" xfId="39" applyNumberFormat="1" applyFont="1" applyFill="1" applyAlignment="1">
      <alignment horizontal="right" vertical="center"/>
    </xf>
    <xf numFmtId="49" fontId="11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vertical="center"/>
    </xf>
    <xf numFmtId="49" fontId="10" fillId="18" borderId="30" xfId="39" applyNumberFormat="1" applyFont="1" applyFill="1" applyBorder="1" applyAlignment="1">
      <alignment vertical="center"/>
    </xf>
    <xf numFmtId="49" fontId="11" fillId="18" borderId="0" xfId="39" applyNumberFormat="1" applyFont="1" applyFill="1" applyAlignment="1">
      <alignment vertical="center"/>
    </xf>
    <xf numFmtId="49" fontId="11" fillId="18" borderId="30" xfId="39" applyNumberFormat="1" applyFont="1" applyFill="1" applyBorder="1" applyAlignment="1">
      <alignment vertical="center"/>
    </xf>
    <xf numFmtId="49" fontId="11" fillId="18" borderId="17" xfId="39" applyNumberFormat="1" applyFont="1" applyFill="1" applyBorder="1" applyAlignment="1">
      <alignment horizontal="left" vertical="center"/>
    </xf>
    <xf numFmtId="49" fontId="10" fillId="18" borderId="27" xfId="2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horizontal="center" vertical="center"/>
    </xf>
    <xf numFmtId="49" fontId="10" fillId="18" borderId="28" xfId="3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vertical="center"/>
    </xf>
    <xf numFmtId="49" fontId="10" fillId="18" borderId="31" xfId="39" applyNumberFormat="1" applyFont="1" applyFill="1" applyBorder="1" applyAlignment="1">
      <alignment vertical="center"/>
    </xf>
    <xf numFmtId="49" fontId="10" fillId="18" borderId="24" xfId="39" applyNumberFormat="1" applyFont="1" applyFill="1" applyBorder="1" applyAlignment="1">
      <alignment horizontal="center" vertical="center"/>
    </xf>
    <xf numFmtId="49" fontId="10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vertical="center"/>
    </xf>
    <xf numFmtId="49" fontId="11" fillId="18" borderId="32" xfId="39" applyNumberFormat="1" applyFont="1" applyFill="1" applyBorder="1" applyAlignment="1">
      <alignment vertical="center"/>
    </xf>
    <xf numFmtId="49" fontId="11" fillId="18" borderId="0" xfId="39" applyNumberFormat="1" applyFont="1" applyFill="1"/>
    <xf numFmtId="49" fontId="11" fillId="18" borderId="0" xfId="28" applyNumberFormat="1" applyFont="1" applyFill="1" applyBorder="1" applyAlignment="1">
      <alignment horizontal="right" vertical="center"/>
    </xf>
    <xf numFmtId="49" fontId="10" fillId="18" borderId="0" xfId="28" applyNumberFormat="1" applyFont="1" applyFill="1" applyBorder="1" applyAlignment="1">
      <alignment horizontal="right" vertical="center"/>
    </xf>
    <xf numFmtId="49" fontId="11" fillId="18" borderId="0" xfId="38" applyNumberFormat="1" applyFont="1" applyFill="1" applyAlignment="1">
      <alignment vertical="center"/>
    </xf>
    <xf numFmtId="49" fontId="10" fillId="19" borderId="12" xfId="28" applyNumberFormat="1" applyFont="1" applyFill="1" applyBorder="1" applyAlignment="1">
      <alignment horizontal="left" vertical="center"/>
    </xf>
    <xf numFmtId="49" fontId="10" fillId="19" borderId="33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left" vertical="center"/>
    </xf>
    <xf numFmtId="49" fontId="10" fillId="18" borderId="0" xfId="38" applyNumberFormat="1" applyFont="1" applyFill="1" applyAlignment="1">
      <alignment vertical="center"/>
    </xf>
    <xf numFmtId="49" fontId="10" fillId="18" borderId="34" xfId="28" applyNumberFormat="1" applyFont="1" applyFill="1" applyBorder="1" applyAlignment="1">
      <alignment horizontal="right" vertical="center"/>
    </xf>
    <xf numFmtId="49" fontId="10" fillId="18" borderId="34" xfId="28" applyNumberFormat="1" applyFont="1" applyFill="1" applyBorder="1" applyAlignment="1">
      <alignment horizontal="left" vertical="center"/>
    </xf>
    <xf numFmtId="49" fontId="10" fillId="18" borderId="35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center" vertical="center"/>
    </xf>
    <xf numFmtId="49" fontId="11" fillId="20" borderId="14" xfId="28" applyNumberFormat="1" applyFont="1" applyFill="1" applyBorder="1" applyAlignment="1">
      <alignment horizontal="right" vertical="center"/>
    </xf>
    <xf numFmtId="49" fontId="11" fillId="20" borderId="14" xfId="38" applyNumberFormat="1" applyFont="1" applyFill="1" applyBorder="1" applyAlignment="1">
      <alignment vertical="center"/>
    </xf>
    <xf numFmtId="49" fontId="11" fillId="20" borderId="14" xfId="38" applyNumberFormat="1" applyFont="1" applyFill="1" applyBorder="1" applyAlignment="1">
      <alignment horizontal="center" vertical="center"/>
    </xf>
    <xf numFmtId="49" fontId="11" fillId="18" borderId="0" xfId="38" applyNumberFormat="1" applyFont="1" applyFill="1" applyAlignment="1">
      <alignment horizontal="center" vertical="center"/>
    </xf>
    <xf numFmtId="49" fontId="10" fillId="19" borderId="36" xfId="28" applyNumberFormat="1" applyFont="1" applyFill="1" applyBorder="1" applyAlignment="1">
      <alignment horizontal="left" vertical="center"/>
    </xf>
    <xf numFmtId="49" fontId="11" fillId="18" borderId="28" xfId="28" applyNumberFormat="1" applyFont="1" applyFill="1" applyBorder="1" applyAlignment="1">
      <alignment horizontal="left" vertical="center"/>
    </xf>
    <xf numFmtId="49" fontId="11" fillId="18" borderId="0" xfId="38" applyNumberFormat="1" applyFont="1" applyFill="1"/>
    <xf numFmtId="49" fontId="13" fillId="18" borderId="0" xfId="29" applyNumberFormat="1" applyFont="1" applyFill="1" applyBorder="1" applyAlignment="1">
      <alignment horizontal="left" vertical="center"/>
    </xf>
    <xf numFmtId="0" fontId="13" fillId="18" borderId="17" xfId="38" applyFont="1" applyFill="1" applyBorder="1" applyAlignment="1">
      <alignment horizontal="center" vertical="center"/>
    </xf>
    <xf numFmtId="0" fontId="13" fillId="18" borderId="0" xfId="38" applyFont="1" applyFill="1" applyAlignment="1">
      <alignment horizontal="right" vertical="center"/>
    </xf>
    <xf numFmtId="49" fontId="13" fillId="18" borderId="0" xfId="38" applyNumberFormat="1" applyFont="1" applyFill="1" applyAlignment="1">
      <alignment vertical="center"/>
    </xf>
    <xf numFmtId="49" fontId="13" fillId="18" borderId="0" xfId="28" applyNumberFormat="1" applyFont="1" applyFill="1" applyBorder="1" applyAlignment="1">
      <alignment horizontal="right" vertical="center"/>
    </xf>
    <xf numFmtId="49" fontId="13" fillId="18" borderId="30" xfId="28" applyNumberFormat="1" applyFont="1" applyFill="1" applyBorder="1" applyAlignment="1">
      <alignment horizontal="left" vertical="center"/>
    </xf>
    <xf numFmtId="0" fontId="13" fillId="18" borderId="0" xfId="38" applyFont="1" applyFill="1" applyAlignment="1">
      <alignment vertical="center"/>
    </xf>
    <xf numFmtId="169" fontId="35" fillId="18" borderId="11" xfId="30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vertical="center"/>
    </xf>
    <xf numFmtId="49" fontId="37" fillId="18" borderId="0" xfId="39" applyNumberFormat="1" applyFont="1" applyFill="1" applyAlignment="1">
      <alignment horizontal="center" vertical="center"/>
    </xf>
    <xf numFmtId="49" fontId="37" fillId="18" borderId="30" xfId="39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horizontal="left" vertical="center"/>
    </xf>
    <xf numFmtId="168" fontId="11" fillId="0" borderId="17" xfId="28" applyFont="1" applyFill="1" applyBorder="1" applyAlignment="1">
      <alignment horizontal="left" vertical="center"/>
    </xf>
    <xf numFmtId="49" fontId="11" fillId="0" borderId="0" xfId="28" applyNumberFormat="1" applyFont="1" applyFill="1" applyBorder="1" applyAlignment="1">
      <alignment horizontal="right" vertical="center"/>
    </xf>
    <xf numFmtId="49" fontId="13" fillId="0" borderId="0" xfId="28" applyNumberFormat="1" applyFont="1" applyFill="1" applyBorder="1" applyAlignment="1">
      <alignment horizontal="left" vertical="center"/>
    </xf>
    <xf numFmtId="49" fontId="11" fillId="0" borderId="30" xfId="28" applyNumberFormat="1" applyFont="1" applyFill="1" applyBorder="1" applyAlignment="1">
      <alignment horizontal="left" vertical="center"/>
    </xf>
    <xf numFmtId="0" fontId="11" fillId="0" borderId="0" xfId="38" applyFont="1" applyAlignment="1">
      <alignment vertical="center"/>
    </xf>
    <xf numFmtId="169" fontId="11" fillId="0" borderId="11" xfId="30" applyNumberFormat="1" applyFont="1" applyFill="1" applyBorder="1" applyAlignment="1">
      <alignment vertical="center"/>
    </xf>
    <xf numFmtId="49" fontId="13" fillId="0" borderId="30" xfId="28" applyNumberFormat="1" applyFont="1" applyFill="1" applyBorder="1" applyAlignment="1">
      <alignment horizontal="left" vertical="center"/>
    </xf>
    <xf numFmtId="168" fontId="10" fillId="19" borderId="36" xfId="28" applyFont="1" applyFill="1" applyBorder="1" applyAlignment="1">
      <alignment horizontal="left" vertical="center"/>
    </xf>
    <xf numFmtId="49" fontId="13" fillId="0" borderId="0" xfId="28" applyNumberFormat="1" applyFont="1" applyFill="1" applyBorder="1" applyAlignment="1">
      <alignment horizontal="right" vertical="center"/>
    </xf>
    <xf numFmtId="49" fontId="11" fillId="0" borderId="17" xfId="29" applyNumberFormat="1" applyFont="1" applyFill="1" applyBorder="1" applyAlignment="1">
      <alignment horizontal="left" vertical="center"/>
    </xf>
    <xf numFmtId="49" fontId="11" fillId="0" borderId="0" xfId="29" applyNumberFormat="1" applyFont="1" applyFill="1" applyBorder="1" applyAlignment="1">
      <alignment horizontal="right" vertical="center"/>
    </xf>
    <xf numFmtId="49" fontId="11" fillId="0" borderId="0" xfId="29" applyNumberFormat="1" applyFont="1" applyFill="1" applyBorder="1" applyAlignment="1">
      <alignment horizontal="left" vertical="center"/>
    </xf>
    <xf numFmtId="49" fontId="13" fillId="0" borderId="0" xfId="29" applyNumberFormat="1" applyFont="1" applyFill="1" applyBorder="1" applyAlignment="1">
      <alignment horizontal="left" vertical="center"/>
    </xf>
    <xf numFmtId="49" fontId="13" fillId="0" borderId="30" xfId="29" applyNumberFormat="1" applyFont="1" applyFill="1" applyBorder="1" applyAlignment="1">
      <alignment horizontal="left" vertical="center"/>
    </xf>
    <xf numFmtId="0" fontId="11" fillId="0" borderId="0" xfId="39" applyFont="1" applyAlignment="1">
      <alignment vertical="center"/>
    </xf>
    <xf numFmtId="49" fontId="37" fillId="18" borderId="0" xfId="29" applyNumberFormat="1" applyFont="1" applyFill="1" applyBorder="1" applyAlignment="1">
      <alignment horizontal="right" vertical="center"/>
    </xf>
    <xf numFmtId="168" fontId="30" fillId="19" borderId="37" xfId="28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vertical="center" wrapText="1"/>
    </xf>
    <xf numFmtId="49" fontId="10" fillId="18" borderId="30" xfId="29" applyNumberFormat="1" applyFont="1" applyFill="1" applyBorder="1" applyAlignment="1">
      <alignment vertical="center" wrapText="1"/>
    </xf>
    <xf numFmtId="49" fontId="10" fillId="18" borderId="0" xfId="29" applyNumberFormat="1" applyFont="1" applyFill="1" applyBorder="1" applyAlignment="1">
      <alignment vertical="center"/>
    </xf>
    <xf numFmtId="49" fontId="10" fillId="18" borderId="0" xfId="38" applyNumberFormat="1" applyFont="1" applyFill="1" applyAlignment="1">
      <alignment horizontal="left" vertical="center" wrapText="1"/>
    </xf>
    <xf numFmtId="0" fontId="11" fillId="0" borderId="0" xfId="38" applyFont="1" applyAlignment="1">
      <alignment horizontal="right" vertical="center"/>
    </xf>
    <xf numFmtId="49" fontId="11" fillId="0" borderId="0" xfId="38" applyNumberFormat="1" applyFont="1" applyAlignment="1">
      <alignment vertical="center"/>
    </xf>
    <xf numFmtId="49" fontId="11" fillId="0" borderId="0" xfId="28" applyNumberFormat="1" applyFont="1" applyFill="1" applyBorder="1" applyAlignment="1">
      <alignment horizontal="left" vertical="center"/>
    </xf>
    <xf numFmtId="169" fontId="35" fillId="0" borderId="11" xfId="30" applyNumberFormat="1" applyFont="1" applyFill="1" applyBorder="1" applyAlignment="1">
      <alignment vertical="center"/>
    </xf>
    <xf numFmtId="169" fontId="10" fillId="18" borderId="26" xfId="30" applyNumberFormat="1" applyFont="1" applyFill="1" applyBorder="1" applyAlignment="1">
      <alignment vertical="center"/>
    </xf>
    <xf numFmtId="169" fontId="10" fillId="18" borderId="30" xfId="30" applyNumberFormat="1" applyFont="1" applyFill="1" applyBorder="1" applyAlignment="1">
      <alignment vertical="center"/>
    </xf>
    <xf numFmtId="169" fontId="11" fillId="18" borderId="30" xfId="30" applyNumberFormat="1" applyFont="1" applyFill="1" applyBorder="1" applyAlignment="1">
      <alignment vertical="center"/>
    </xf>
    <xf numFmtId="169" fontId="13" fillId="18" borderId="30" xfId="30" applyNumberFormat="1" applyFont="1" applyFill="1" applyBorder="1" applyAlignment="1">
      <alignment vertical="center"/>
    </xf>
    <xf numFmtId="169" fontId="11" fillId="18" borderId="0" xfId="30" applyNumberFormat="1" applyFont="1" applyFill="1" applyBorder="1" applyAlignment="1">
      <alignment vertical="center"/>
    </xf>
    <xf numFmtId="169" fontId="10" fillId="19" borderId="33" xfId="30" applyNumberFormat="1" applyFont="1" applyFill="1" applyBorder="1" applyAlignment="1">
      <alignment vertical="center"/>
    </xf>
    <xf numFmtId="169" fontId="10" fillId="20" borderId="38" xfId="30" applyNumberFormat="1" applyFont="1" applyFill="1" applyBorder="1" applyAlignment="1">
      <alignment vertical="center"/>
    </xf>
    <xf numFmtId="169" fontId="11" fillId="18" borderId="31" xfId="30" applyNumberFormat="1" applyFont="1" applyFill="1" applyBorder="1" applyAlignment="1">
      <alignment vertical="center"/>
    </xf>
    <xf numFmtId="169" fontId="10" fillId="19" borderId="39" xfId="30" applyNumberFormat="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vertical="center"/>
    </xf>
    <xf numFmtId="169" fontId="13" fillId="18" borderId="40" xfId="30" applyNumberFormat="1" applyFont="1" applyFill="1" applyBorder="1" applyAlignment="1">
      <alignment vertical="center"/>
    </xf>
    <xf numFmtId="169" fontId="13" fillId="18" borderId="35" xfId="30" applyNumberFormat="1" applyFont="1" applyFill="1" applyBorder="1" applyAlignment="1">
      <alignment vertical="center"/>
    </xf>
    <xf numFmtId="169" fontId="10" fillId="18" borderId="9" xfId="30" applyNumberFormat="1" applyFont="1" applyFill="1" applyBorder="1" applyAlignment="1">
      <alignment vertical="center"/>
    </xf>
    <xf numFmtId="169" fontId="10" fillId="18" borderId="0" xfId="30" applyNumberFormat="1" applyFont="1" applyFill="1" applyBorder="1" applyAlignment="1">
      <alignment vertical="center"/>
    </xf>
    <xf numFmtId="169" fontId="13" fillId="18" borderId="0" xfId="30" applyNumberFormat="1" applyFont="1" applyFill="1" applyBorder="1" applyAlignment="1">
      <alignment vertical="center"/>
    </xf>
    <xf numFmtId="169" fontId="11" fillId="18" borderId="40" xfId="30" applyNumberFormat="1" applyFont="1" applyFill="1" applyBorder="1" applyAlignment="1">
      <alignment vertical="center"/>
    </xf>
    <xf numFmtId="169" fontId="11" fillId="18" borderId="35" xfId="30" applyNumberFormat="1" applyFont="1" applyFill="1" applyBorder="1" applyAlignment="1">
      <alignment vertical="center"/>
    </xf>
    <xf numFmtId="169" fontId="11" fillId="18" borderId="34" xfId="30" applyNumberFormat="1" applyFont="1" applyFill="1" applyBorder="1" applyAlignment="1">
      <alignment vertical="center"/>
    </xf>
    <xf numFmtId="169" fontId="10" fillId="19" borderId="12" xfId="30" applyNumberFormat="1" applyFont="1" applyFill="1" applyBorder="1" applyAlignment="1">
      <alignment vertical="center"/>
    </xf>
    <xf numFmtId="49" fontId="11" fillId="0" borderId="30" xfId="28" applyNumberFormat="1" applyFont="1" applyFill="1" applyBorder="1" applyAlignment="1">
      <alignment horizontal="left" vertical="center" wrapText="1"/>
    </xf>
    <xf numFmtId="49" fontId="13" fillId="0" borderId="30" xfId="28" applyNumberFormat="1" applyFont="1" applyFill="1" applyBorder="1" applyAlignment="1">
      <alignment horizontal="left" vertical="center" wrapText="1"/>
    </xf>
    <xf numFmtId="169" fontId="10" fillId="20" borderId="14" xfId="30" applyNumberFormat="1" applyFont="1" applyFill="1" applyBorder="1" applyAlignment="1">
      <alignment vertical="center"/>
    </xf>
    <xf numFmtId="169" fontId="11" fillId="18" borderId="28" xfId="30" applyNumberFormat="1" applyFont="1" applyFill="1" applyBorder="1" applyAlignment="1">
      <alignment vertical="center"/>
    </xf>
    <xf numFmtId="169" fontId="10" fillId="19" borderId="36" xfId="30" applyNumberFormat="1" applyFont="1" applyFill="1" applyBorder="1" applyAlignment="1">
      <alignment vertical="center"/>
    </xf>
    <xf numFmtId="166" fontId="10" fillId="18" borderId="26" xfId="31" applyFont="1" applyFill="1" applyBorder="1" applyAlignment="1">
      <alignment vertical="center"/>
    </xf>
    <xf numFmtId="166" fontId="10" fillId="18" borderId="30" xfId="31" applyFont="1" applyFill="1" applyBorder="1" applyAlignment="1">
      <alignment vertical="center"/>
    </xf>
    <xf numFmtId="169" fontId="11" fillId="0" borderId="30" xfId="30" applyNumberFormat="1" applyFont="1" applyFill="1" applyBorder="1" applyAlignment="1">
      <alignment vertical="center"/>
    </xf>
    <xf numFmtId="166" fontId="11" fillId="18" borderId="30" xfId="31" applyFont="1" applyFill="1" applyBorder="1" applyAlignment="1">
      <alignment vertical="center"/>
    </xf>
    <xf numFmtId="166" fontId="10" fillId="18" borderId="9" xfId="31" applyFont="1" applyFill="1" applyBorder="1" applyAlignment="1">
      <alignment vertical="center"/>
    </xf>
    <xf numFmtId="166" fontId="10" fillId="18" borderId="0" xfId="31" applyFont="1" applyFill="1" applyBorder="1" applyAlignment="1">
      <alignment vertical="center"/>
    </xf>
    <xf numFmtId="169" fontId="11" fillId="0" borderId="0" xfId="30" applyNumberFormat="1" applyFont="1" applyFill="1" applyBorder="1" applyAlignment="1">
      <alignment vertical="center"/>
    </xf>
    <xf numFmtId="166" fontId="11" fillId="18" borderId="0" xfId="3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horizontal="center" vertical="center"/>
    </xf>
    <xf numFmtId="49" fontId="11" fillId="18" borderId="9" xfId="28" applyNumberFormat="1" applyFont="1" applyFill="1" applyBorder="1" applyAlignment="1">
      <alignment horizontal="left" vertical="center"/>
    </xf>
    <xf numFmtId="166" fontId="11" fillId="18" borderId="9" xfId="31" applyFont="1" applyFill="1" applyBorder="1" applyAlignment="1">
      <alignment vertical="center"/>
    </xf>
    <xf numFmtId="166" fontId="11" fillId="18" borderId="26" xfId="31" applyFont="1" applyFill="1" applyBorder="1" applyAlignment="1">
      <alignment vertical="center"/>
    </xf>
    <xf numFmtId="169" fontId="10" fillId="18" borderId="34" xfId="30" applyNumberFormat="1" applyFont="1" applyFill="1" applyBorder="1" applyAlignment="1">
      <alignment horizontal="center" vertical="center"/>
    </xf>
    <xf numFmtId="169" fontId="10" fillId="18" borderId="35" xfId="30" applyNumberFormat="1" applyFont="1" applyFill="1" applyBorder="1" applyAlignment="1">
      <alignment horizontal="center" vertical="center"/>
    </xf>
    <xf numFmtId="49" fontId="11" fillId="18" borderId="34" xfId="28" applyNumberFormat="1" applyFont="1" applyFill="1" applyBorder="1" applyAlignment="1">
      <alignment vertical="center"/>
    </xf>
    <xf numFmtId="49" fontId="11" fillId="18" borderId="35" xfId="28" applyNumberFormat="1" applyFont="1" applyFill="1" applyBorder="1" applyAlignment="1">
      <alignment vertical="center"/>
    </xf>
    <xf numFmtId="169" fontId="11" fillId="18" borderId="9" xfId="30" applyNumberFormat="1" applyFont="1" applyFill="1" applyBorder="1" applyAlignment="1">
      <alignment vertical="center"/>
    </xf>
    <xf numFmtId="169" fontId="11" fillId="18" borderId="26" xfId="30" applyNumberFormat="1" applyFont="1" applyFill="1" applyBorder="1" applyAlignment="1">
      <alignment vertical="center"/>
    </xf>
    <xf numFmtId="166" fontId="13" fillId="18" borderId="30" xfId="31" applyFont="1" applyFill="1" applyBorder="1" applyAlignment="1">
      <alignment vertical="center"/>
    </xf>
    <xf numFmtId="166" fontId="13" fillId="18" borderId="11" xfId="31" applyFont="1" applyFill="1" applyBorder="1" applyAlignment="1">
      <alignment vertical="center"/>
    </xf>
    <xf numFmtId="166" fontId="13" fillId="0" borderId="30" xfId="31" applyFont="1" applyFill="1" applyBorder="1" applyAlignment="1">
      <alignment vertical="center"/>
    </xf>
    <xf numFmtId="0" fontId="3" fillId="18" borderId="25" xfId="38" applyFont="1" applyFill="1" applyBorder="1" applyAlignment="1">
      <alignment horizontal="left" vertical="center" wrapText="1"/>
    </xf>
    <xf numFmtId="173" fontId="11" fillId="18" borderId="0" xfId="32" applyNumberFormat="1" applyFont="1" applyFill="1" applyAlignment="1">
      <alignment vertical="center"/>
    </xf>
    <xf numFmtId="173" fontId="11" fillId="18" borderId="0" xfId="32" applyNumberFormat="1" applyFont="1" applyFill="1"/>
    <xf numFmtId="173" fontId="11" fillId="18" borderId="0" xfId="39" applyNumberFormat="1" applyFont="1" applyFill="1"/>
    <xf numFmtId="4" fontId="5" fillId="18" borderId="13" xfId="31" applyNumberFormat="1" applyFont="1" applyFill="1" applyBorder="1" applyAlignment="1">
      <alignment horizontal="center" vertical="center" wrapText="1"/>
    </xf>
    <xf numFmtId="4" fontId="5" fillId="18" borderId="42" xfId="31" applyNumberFormat="1" applyFont="1" applyFill="1" applyBorder="1" applyAlignment="1">
      <alignment horizontal="center" vertical="center" wrapText="1"/>
    </xf>
    <xf numFmtId="166" fontId="10" fillId="18" borderId="10" xfId="34" applyNumberFormat="1" applyFont="1" applyFill="1" applyBorder="1" applyAlignment="1">
      <alignment horizontal="center" vertical="center"/>
    </xf>
    <xf numFmtId="171" fontId="10" fillId="18" borderId="43" xfId="42" applyNumberFormat="1" applyFont="1" applyFill="1" applyBorder="1" applyAlignment="1">
      <alignment horizontal="right" vertical="center"/>
    </xf>
    <xf numFmtId="166" fontId="10" fillId="18" borderId="11" xfId="34" applyNumberFormat="1" applyFont="1" applyFill="1" applyBorder="1" applyAlignment="1">
      <alignment horizontal="center" vertical="center"/>
    </xf>
    <xf numFmtId="171" fontId="10" fillId="18" borderId="44" xfId="42" applyNumberFormat="1" applyFont="1" applyFill="1" applyBorder="1" applyAlignment="1">
      <alignment horizontal="right" vertical="center"/>
    </xf>
    <xf numFmtId="166" fontId="11" fillId="18" borderId="11" xfId="34" applyNumberFormat="1" applyFont="1" applyFill="1" applyBorder="1" applyAlignment="1">
      <alignment horizontal="center" vertical="center"/>
    </xf>
    <xf numFmtId="171" fontId="11" fillId="18" borderId="44" xfId="42" applyNumberFormat="1" applyFont="1" applyFill="1" applyBorder="1" applyAlignment="1">
      <alignment horizontal="right" vertical="center"/>
    </xf>
    <xf numFmtId="166" fontId="11" fillId="0" borderId="11" xfId="34" applyNumberFormat="1" applyFont="1" applyFill="1" applyBorder="1" applyAlignment="1">
      <alignment horizontal="center" vertical="center"/>
    </xf>
    <xf numFmtId="171" fontId="11" fillId="0" borderId="44" xfId="42" applyNumberFormat="1" applyFont="1" applyFill="1" applyBorder="1" applyAlignment="1">
      <alignment horizontal="right" vertical="center"/>
    </xf>
    <xf numFmtId="166" fontId="13" fillId="18" borderId="11" xfId="34" applyNumberFormat="1" applyFont="1" applyFill="1" applyBorder="1" applyAlignment="1">
      <alignment horizontal="center" vertical="center"/>
    </xf>
    <xf numFmtId="171" fontId="13" fillId="18" borderId="44" xfId="42" applyNumberFormat="1" applyFont="1" applyFill="1" applyBorder="1" applyAlignment="1">
      <alignment horizontal="right" vertical="center"/>
    </xf>
    <xf numFmtId="166" fontId="10" fillId="19" borderId="13" xfId="34" applyNumberFormat="1" applyFont="1" applyFill="1" applyBorder="1" applyAlignment="1">
      <alignment horizontal="center" vertical="center"/>
    </xf>
    <xf numFmtId="171" fontId="10" fillId="19" borderId="42" xfId="42" applyNumberFormat="1" applyFont="1" applyFill="1" applyBorder="1" applyAlignment="1">
      <alignment horizontal="right" vertical="center"/>
    </xf>
    <xf numFmtId="166" fontId="10" fillId="20" borderId="15" xfId="34" applyNumberFormat="1" applyFont="1" applyFill="1" applyBorder="1" applyAlignment="1">
      <alignment horizontal="center" vertical="center"/>
    </xf>
    <xf numFmtId="171" fontId="10" fillId="20" borderId="45" xfId="42" applyNumberFormat="1" applyFont="1" applyFill="1" applyBorder="1" applyAlignment="1">
      <alignment horizontal="right" vertical="center"/>
    </xf>
    <xf numFmtId="166" fontId="10" fillId="18" borderId="29" xfId="34" applyNumberFormat="1" applyFont="1" applyFill="1" applyBorder="1" applyAlignment="1">
      <alignment horizontal="center" vertical="center"/>
    </xf>
    <xf numFmtId="171" fontId="10" fillId="18" borderId="46" xfId="42" applyNumberFormat="1" applyFont="1" applyFill="1" applyBorder="1" applyAlignment="1">
      <alignment horizontal="right" vertical="center"/>
    </xf>
    <xf numFmtId="166" fontId="11" fillId="18" borderId="41" xfId="34" applyNumberFormat="1" applyFont="1" applyFill="1" applyBorder="1" applyAlignment="1">
      <alignment horizontal="center" vertical="center"/>
    </xf>
    <xf numFmtId="171" fontId="10" fillId="18" borderId="47" xfId="42" applyNumberFormat="1" applyFont="1" applyFill="1" applyBorder="1" applyAlignment="1">
      <alignment horizontal="right" vertical="center"/>
    </xf>
    <xf numFmtId="166" fontId="10" fillId="18" borderId="0" xfId="39" applyNumberFormat="1" applyFont="1" applyFill="1" applyAlignment="1">
      <alignment vertical="center"/>
    </xf>
    <xf numFmtId="171" fontId="10" fillId="18" borderId="0" xfId="42" applyNumberFormat="1" applyFont="1" applyFill="1" applyAlignment="1">
      <alignment vertical="center"/>
    </xf>
    <xf numFmtId="4" fontId="42" fillId="18" borderId="13" xfId="31" applyNumberFormat="1" applyFont="1" applyFill="1" applyBorder="1" applyAlignment="1">
      <alignment horizontal="center" vertical="center" wrapText="1"/>
    </xf>
    <xf numFmtId="4" fontId="42" fillId="18" borderId="42" xfId="31" applyNumberFormat="1" applyFont="1" applyFill="1" applyBorder="1" applyAlignment="1">
      <alignment horizontal="center" vertical="center" wrapText="1"/>
    </xf>
    <xf numFmtId="170" fontId="10" fillId="18" borderId="10" xfId="30" applyNumberFormat="1" applyFont="1" applyFill="1" applyBorder="1" applyAlignment="1">
      <alignment horizontal="center" vertical="center"/>
    </xf>
    <xf numFmtId="171" fontId="10" fillId="18" borderId="43" xfId="41" applyNumberFormat="1" applyFont="1" applyFill="1" applyBorder="1" applyAlignment="1">
      <alignment horizontal="right" vertical="center"/>
    </xf>
    <xf numFmtId="170" fontId="10" fillId="18" borderId="11" xfId="30" applyNumberFormat="1" applyFont="1" applyFill="1" applyBorder="1" applyAlignment="1">
      <alignment horizontal="center" vertical="center"/>
    </xf>
    <xf numFmtId="171" fontId="10" fillId="18" borderId="44" xfId="41" applyNumberFormat="1" applyFont="1" applyFill="1" applyBorder="1" applyAlignment="1">
      <alignment horizontal="right" vertical="center"/>
    </xf>
    <xf numFmtId="170" fontId="11" fillId="18" borderId="11" xfId="30" applyNumberFormat="1" applyFont="1" applyFill="1" applyBorder="1" applyAlignment="1">
      <alignment horizontal="center" vertical="center"/>
    </xf>
    <xf numFmtId="171" fontId="11" fillId="18" borderId="44" xfId="41" applyNumberFormat="1" applyFont="1" applyFill="1" applyBorder="1" applyAlignment="1">
      <alignment horizontal="right" vertical="center"/>
    </xf>
    <xf numFmtId="170" fontId="13" fillId="18" borderId="11" xfId="30" applyNumberFormat="1" applyFont="1" applyFill="1" applyBorder="1" applyAlignment="1">
      <alignment horizontal="center" vertical="center"/>
    </xf>
    <xf numFmtId="171" fontId="13" fillId="18" borderId="44" xfId="41" applyNumberFormat="1" applyFont="1" applyFill="1" applyBorder="1" applyAlignment="1">
      <alignment horizontal="right" vertical="center"/>
    </xf>
    <xf numFmtId="170" fontId="10" fillId="19" borderId="13" xfId="30" applyNumberFormat="1" applyFont="1" applyFill="1" applyBorder="1" applyAlignment="1">
      <alignment horizontal="center" vertical="center"/>
    </xf>
    <xf numFmtId="171" fontId="10" fillId="19" borderId="42" xfId="41" applyNumberFormat="1" applyFont="1" applyFill="1" applyBorder="1" applyAlignment="1">
      <alignment horizontal="right" vertical="center"/>
    </xf>
    <xf numFmtId="170" fontId="11" fillId="0" borderId="11" xfId="30" applyNumberFormat="1" applyFont="1" applyFill="1" applyBorder="1" applyAlignment="1">
      <alignment horizontal="center" vertical="center"/>
    </xf>
    <xf numFmtId="171" fontId="11" fillId="0" borderId="44" xfId="41" applyNumberFormat="1" applyFont="1" applyFill="1" applyBorder="1" applyAlignment="1">
      <alignment horizontal="right" vertical="center"/>
    </xf>
    <xf numFmtId="170" fontId="10" fillId="20" borderId="15" xfId="30" applyNumberFormat="1" applyFont="1" applyFill="1" applyBorder="1" applyAlignment="1">
      <alignment horizontal="center" vertical="center"/>
    </xf>
    <xf numFmtId="171" fontId="10" fillId="20" borderId="45" xfId="41" applyNumberFormat="1" applyFont="1" applyFill="1" applyBorder="1" applyAlignment="1">
      <alignment horizontal="right" vertical="center"/>
    </xf>
    <xf numFmtId="170" fontId="11" fillId="18" borderId="29" xfId="30" applyNumberFormat="1" applyFont="1" applyFill="1" applyBorder="1" applyAlignment="1">
      <alignment horizontal="center" vertical="center"/>
    </xf>
    <xf numFmtId="171" fontId="11" fillId="18" borderId="46" xfId="41" applyNumberFormat="1" applyFont="1" applyFill="1" applyBorder="1" applyAlignment="1">
      <alignment horizontal="right" vertical="center"/>
    </xf>
    <xf numFmtId="170" fontId="10" fillId="19" borderId="21" xfId="30" applyNumberFormat="1" applyFont="1" applyFill="1" applyBorder="1" applyAlignment="1">
      <alignment horizontal="center" vertical="center"/>
    </xf>
    <xf numFmtId="171" fontId="10" fillId="19" borderId="48" xfId="41" applyNumberFormat="1" applyFont="1" applyFill="1" applyBorder="1" applyAlignment="1">
      <alignment horizontal="right" vertical="center"/>
    </xf>
    <xf numFmtId="170" fontId="10" fillId="18" borderId="10" xfId="33" applyNumberFormat="1" applyFont="1" applyFill="1" applyBorder="1" applyAlignment="1">
      <alignment horizontal="center" vertical="center"/>
    </xf>
    <xf numFmtId="170" fontId="10" fillId="18" borderId="11" xfId="33" applyNumberFormat="1" applyFont="1" applyFill="1" applyBorder="1" applyAlignment="1">
      <alignment horizontal="center" vertical="center"/>
    </xf>
    <xf numFmtId="170" fontId="11" fillId="18" borderId="11" xfId="33" applyNumberFormat="1" applyFont="1" applyFill="1" applyBorder="1" applyAlignment="1">
      <alignment horizontal="center" vertical="center"/>
    </xf>
    <xf numFmtId="49" fontId="10" fillId="19" borderId="12" xfId="29" applyNumberFormat="1" applyFont="1" applyFill="1" applyBorder="1" applyAlignment="1">
      <alignment horizontal="left" vertical="center"/>
    </xf>
    <xf numFmtId="49" fontId="10" fillId="19" borderId="33" xfId="29" applyNumberFormat="1" applyFont="1" applyFill="1" applyBorder="1" applyAlignment="1">
      <alignment horizontal="left" vertical="center"/>
    </xf>
    <xf numFmtId="49" fontId="31" fillId="20" borderId="19" xfId="29" applyNumberFormat="1" applyFont="1" applyFill="1" applyBorder="1" applyAlignment="1">
      <alignment horizontal="left" vertical="center"/>
    </xf>
    <xf numFmtId="49" fontId="10" fillId="20" borderId="14" xfId="29" applyNumberFormat="1" applyFont="1" applyFill="1" applyBorder="1" applyAlignment="1">
      <alignment horizontal="left" vertical="center"/>
    </xf>
    <xf numFmtId="49" fontId="10" fillId="20" borderId="38" xfId="29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vertical="center" wrapText="1"/>
    </xf>
    <xf numFmtId="49" fontId="13" fillId="0" borderId="0" xfId="28" applyNumberFormat="1" applyFont="1" applyFill="1" applyBorder="1" applyAlignment="1">
      <alignment vertical="center" wrapText="1"/>
    </xf>
    <xf numFmtId="49" fontId="13" fillId="0" borderId="30" xfId="28" applyNumberFormat="1" applyFont="1" applyFill="1" applyBorder="1" applyAlignment="1">
      <alignment vertical="center" wrapText="1"/>
    </xf>
    <xf numFmtId="49" fontId="10" fillId="18" borderId="0" xfId="28" applyNumberFormat="1" applyFont="1" applyFill="1" applyBorder="1" applyAlignment="1">
      <alignment vertical="center" wrapText="1"/>
    </xf>
    <xf numFmtId="49" fontId="10" fillId="18" borderId="30" xfId="28" applyNumberFormat="1" applyFont="1" applyFill="1" applyBorder="1" applyAlignment="1">
      <alignment vertical="center" wrapText="1"/>
    </xf>
    <xf numFmtId="49" fontId="30" fillId="18" borderId="0" xfId="28" applyNumberFormat="1" applyFont="1" applyFill="1" applyBorder="1" applyAlignment="1">
      <alignment horizontal="left" vertical="center"/>
    </xf>
    <xf numFmtId="0" fontId="6" fillId="18" borderId="23" xfId="38" applyFont="1" applyFill="1" applyBorder="1" applyAlignment="1">
      <alignment vertical="center"/>
    </xf>
    <xf numFmtId="169" fontId="11" fillId="18" borderId="0" xfId="38" applyNumberFormat="1" applyFont="1" applyFill="1"/>
    <xf numFmtId="165" fontId="10" fillId="18" borderId="0" xfId="39" applyNumberFormat="1" applyFont="1" applyFill="1" applyAlignment="1">
      <alignment vertical="center"/>
    </xf>
    <xf numFmtId="174" fontId="11" fillId="18" borderId="0" xfId="31" applyNumberFormat="1" applyFont="1" applyFill="1"/>
    <xf numFmtId="166" fontId="10" fillId="18" borderId="10" xfId="32" applyFont="1" applyFill="1" applyBorder="1" applyAlignment="1">
      <alignment vertical="center"/>
    </xf>
    <xf numFmtId="166" fontId="10" fillId="18" borderId="11" xfId="32" applyFont="1" applyFill="1" applyBorder="1" applyAlignment="1">
      <alignment vertical="center"/>
    </xf>
    <xf numFmtId="166" fontId="11" fillId="18" borderId="11" xfId="32" applyFont="1" applyFill="1" applyBorder="1" applyAlignment="1">
      <alignment vertical="center"/>
    </xf>
    <xf numFmtId="166" fontId="11" fillId="0" borderId="30" xfId="32" applyFont="1" applyFill="1" applyBorder="1" applyAlignment="1">
      <alignment vertical="center"/>
    </xf>
    <xf numFmtId="166" fontId="13" fillId="0" borderId="30" xfId="29" applyNumberFormat="1" applyFont="1" applyFill="1" applyBorder="1" applyAlignment="1">
      <alignment horizontal="left" vertical="center"/>
    </xf>
    <xf numFmtId="166" fontId="11" fillId="0" borderId="30" xfId="29" applyNumberFormat="1" applyFont="1" applyFill="1" applyBorder="1" applyAlignment="1">
      <alignment horizontal="right" vertical="center"/>
    </xf>
    <xf numFmtId="166" fontId="11" fillId="0" borderId="11" xfId="32" applyFont="1" applyFill="1" applyBorder="1" applyAlignment="1">
      <alignment vertical="center"/>
    </xf>
    <xf numFmtId="166" fontId="10" fillId="0" borderId="11" xfId="32" applyFont="1" applyFill="1" applyBorder="1" applyAlignment="1">
      <alignment vertical="center"/>
    </xf>
    <xf numFmtId="166" fontId="10" fillId="19" borderId="13" xfId="32" applyFont="1" applyFill="1" applyBorder="1" applyAlignment="1">
      <alignment vertical="center"/>
    </xf>
    <xf numFmtId="166" fontId="11" fillId="18" borderId="11" xfId="32" quotePrefix="1" applyFont="1" applyFill="1" applyBorder="1" applyAlignment="1">
      <alignment vertical="center"/>
    </xf>
    <xf numFmtId="166" fontId="10" fillId="20" borderId="15" xfId="32" applyFont="1" applyFill="1" applyBorder="1" applyAlignment="1">
      <alignment vertical="center"/>
    </xf>
    <xf numFmtId="166" fontId="10" fillId="18" borderId="29" xfId="32" applyFont="1" applyFill="1" applyBorder="1" applyAlignment="1">
      <alignment vertical="center"/>
    </xf>
    <xf numFmtId="166" fontId="11" fillId="18" borderId="41" xfId="32" applyFont="1" applyFill="1" applyBorder="1" applyAlignment="1">
      <alignment vertical="center"/>
    </xf>
    <xf numFmtId="166" fontId="13" fillId="18" borderId="11" xfId="32" applyFont="1" applyFill="1" applyBorder="1" applyAlignment="1">
      <alignment vertical="center"/>
    </xf>
    <xf numFmtId="0" fontId="3" fillId="18" borderId="25" xfId="39" applyFont="1" applyFill="1" applyBorder="1" applyAlignment="1">
      <alignment vertical="center"/>
    </xf>
    <xf numFmtId="0" fontId="40" fillId="18" borderId="51" xfId="39" applyFont="1" applyFill="1" applyBorder="1" applyAlignment="1">
      <alignment vertical="center"/>
    </xf>
    <xf numFmtId="0" fontId="40" fillId="18" borderId="52" xfId="39" applyFont="1" applyFill="1" applyBorder="1" applyAlignment="1">
      <alignment vertical="center"/>
    </xf>
    <xf numFmtId="0" fontId="40" fillId="18" borderId="23" xfId="39" applyFont="1" applyFill="1" applyBorder="1" applyAlignment="1">
      <alignment vertical="center"/>
    </xf>
    <xf numFmtId="0" fontId="40" fillId="18" borderId="25" xfId="39" applyFont="1" applyFill="1" applyBorder="1" applyAlignment="1">
      <alignment vertical="center"/>
    </xf>
    <xf numFmtId="4" fontId="5" fillId="18" borderId="53" xfId="31" applyNumberFormat="1" applyFont="1" applyFill="1" applyBorder="1" applyAlignment="1">
      <alignment horizontal="center" vertical="center" wrapText="1"/>
    </xf>
    <xf numFmtId="4" fontId="5" fillId="18" borderId="54" xfId="31" applyNumberFormat="1" applyFont="1" applyFill="1" applyBorder="1" applyAlignment="1">
      <alignment horizontal="center" vertical="center" wrapText="1"/>
    </xf>
    <xf numFmtId="4" fontId="5" fillId="18" borderId="55" xfId="31" applyNumberFormat="1" applyFont="1" applyFill="1" applyBorder="1" applyAlignment="1">
      <alignment horizontal="center" vertical="center" wrapText="1"/>
    </xf>
    <xf numFmtId="4" fontId="5" fillId="18" borderId="40" xfId="31" applyNumberFormat="1" applyFont="1" applyFill="1" applyBorder="1" applyAlignment="1">
      <alignment horizontal="center" vertical="center" wrapText="1"/>
    </xf>
    <xf numFmtId="0" fontId="9" fillId="18" borderId="22" xfId="28" applyNumberFormat="1" applyFont="1" applyFill="1" applyBorder="1" applyAlignment="1">
      <alignment horizontal="center" vertical="center" wrapText="1"/>
    </xf>
    <xf numFmtId="0" fontId="9" fillId="18" borderId="23" xfId="28" applyNumberFormat="1" applyFont="1" applyFill="1" applyBorder="1" applyAlignment="1">
      <alignment horizontal="center" vertical="center" wrapText="1"/>
    </xf>
    <xf numFmtId="0" fontId="9" fillId="18" borderId="49" xfId="28" applyNumberFormat="1" applyFont="1" applyFill="1" applyBorder="1" applyAlignment="1">
      <alignment horizontal="center" vertical="center" wrapText="1"/>
    </xf>
    <xf numFmtId="0" fontId="9" fillId="18" borderId="50" xfId="28" applyNumberFormat="1" applyFont="1" applyFill="1" applyBorder="1" applyAlignment="1">
      <alignment horizontal="center" vertical="center" wrapText="1"/>
    </xf>
    <xf numFmtId="0" fontId="9" fillId="18" borderId="34" xfId="28" applyNumberFormat="1" applyFont="1" applyFill="1" applyBorder="1" applyAlignment="1">
      <alignment horizontal="center" vertical="center" wrapText="1"/>
    </xf>
    <xf numFmtId="0" fontId="9" fillId="18" borderId="35" xfId="28" applyNumberFormat="1" applyFont="1" applyFill="1" applyBorder="1" applyAlignment="1">
      <alignment horizontal="center" vertical="center" wrapText="1"/>
    </xf>
    <xf numFmtId="0" fontId="3" fillId="18" borderId="23" xfId="38" applyFont="1" applyFill="1" applyBorder="1" applyAlignment="1">
      <alignment horizontal="left" wrapText="1"/>
    </xf>
    <xf numFmtId="0" fontId="3" fillId="18" borderId="25" xfId="38" applyFont="1" applyFill="1" applyBorder="1" applyAlignment="1">
      <alignment horizontal="left" vertical="center" wrapText="1"/>
    </xf>
    <xf numFmtId="0" fontId="40" fillId="18" borderId="23" xfId="38" applyFont="1" applyFill="1" applyBorder="1" applyAlignment="1">
      <alignment horizontal="center" vertical="center"/>
    </xf>
    <xf numFmtId="0" fontId="5" fillId="18" borderId="51" xfId="38" applyFont="1" applyFill="1" applyBorder="1" applyAlignment="1">
      <alignment horizontal="center" vertical="center"/>
    </xf>
    <xf numFmtId="0" fontId="5" fillId="18" borderId="25" xfId="38" applyFont="1" applyFill="1" applyBorder="1" applyAlignment="1">
      <alignment horizontal="center" vertical="center"/>
    </xf>
    <xf numFmtId="0" fontId="5" fillId="18" borderId="52" xfId="38" applyFont="1" applyFill="1" applyBorder="1" applyAlignment="1">
      <alignment horizontal="center" vertical="center"/>
    </xf>
    <xf numFmtId="0" fontId="10" fillId="18" borderId="0" xfId="3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18" borderId="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center" vertical="center"/>
    </xf>
    <xf numFmtId="49" fontId="11" fillId="18" borderId="30" xfId="28" applyNumberFormat="1" applyFont="1" applyFill="1" applyBorder="1" applyAlignment="1">
      <alignment horizontal="center" vertical="center"/>
    </xf>
    <xf numFmtId="49" fontId="10" fillId="18" borderId="3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left" vertical="center" wrapText="1"/>
    </xf>
    <xf numFmtId="49" fontId="11" fillId="18" borderId="30" xfId="28" applyNumberFormat="1" applyFont="1" applyFill="1" applyBorder="1" applyAlignment="1">
      <alignment horizontal="left" vertical="center" wrapText="1"/>
    </xf>
    <xf numFmtId="0" fontId="3" fillId="18" borderId="25" xfId="38" applyFont="1" applyFill="1" applyBorder="1" applyAlignment="1">
      <alignment horizontal="center" vertical="center" wrapText="1"/>
    </xf>
    <xf numFmtId="0" fontId="9" fillId="18" borderId="22" xfId="29" applyNumberFormat="1" applyFont="1" applyFill="1" applyBorder="1" applyAlignment="1">
      <alignment horizontal="center" vertical="center" wrapText="1"/>
    </xf>
    <xf numFmtId="0" fontId="9" fillId="18" borderId="23" xfId="29" applyNumberFormat="1" applyFont="1" applyFill="1" applyBorder="1" applyAlignment="1">
      <alignment horizontal="center" vertical="center" wrapText="1"/>
    </xf>
    <xf numFmtId="0" fontId="9" fillId="18" borderId="49" xfId="29" applyNumberFormat="1" applyFont="1" applyFill="1" applyBorder="1" applyAlignment="1">
      <alignment horizontal="center" vertical="center" wrapText="1"/>
    </xf>
    <xf numFmtId="0" fontId="9" fillId="18" borderId="50" xfId="29" applyNumberFormat="1" applyFont="1" applyFill="1" applyBorder="1" applyAlignment="1">
      <alignment horizontal="center" vertical="center" wrapText="1"/>
    </xf>
    <xf numFmtId="0" fontId="9" fillId="18" borderId="34" xfId="29" applyNumberFormat="1" applyFont="1" applyFill="1" applyBorder="1" applyAlignment="1">
      <alignment horizontal="center" vertical="center" wrapText="1"/>
    </xf>
    <xf numFmtId="0" fontId="9" fillId="18" borderId="35" xfId="29" applyNumberFormat="1" applyFont="1" applyFill="1" applyBorder="1" applyAlignment="1">
      <alignment horizontal="center" vertical="center" wrapText="1"/>
    </xf>
    <xf numFmtId="173" fontId="5" fillId="18" borderId="55" xfId="31" applyNumberFormat="1" applyFont="1" applyFill="1" applyBorder="1" applyAlignment="1">
      <alignment horizontal="center" vertical="center" wrapText="1"/>
    </xf>
    <xf numFmtId="173" fontId="5" fillId="18" borderId="40" xfId="31" applyNumberFormat="1" applyFont="1" applyFill="1" applyBorder="1" applyAlignment="1">
      <alignment horizontal="center" vertical="center" wrapText="1"/>
    </xf>
    <xf numFmtId="0" fontId="3" fillId="18" borderId="22" xfId="39" applyFont="1" applyFill="1" applyBorder="1" applyAlignment="1">
      <alignment horizontal="center" vertical="center"/>
    </xf>
    <xf numFmtId="0" fontId="3" fillId="18" borderId="23" xfId="39" applyFont="1" applyFill="1" applyBorder="1" applyAlignment="1">
      <alignment horizontal="center" vertical="center"/>
    </xf>
    <xf numFmtId="0" fontId="3" fillId="18" borderId="24" xfId="39" applyFont="1" applyFill="1" applyBorder="1" applyAlignment="1">
      <alignment horizontal="center" vertical="center"/>
    </xf>
    <xf numFmtId="0" fontId="3" fillId="18" borderId="25" xfId="39" applyFont="1" applyFill="1" applyBorder="1" applyAlignment="1">
      <alignment horizontal="center" vertical="center"/>
    </xf>
  </cellXfs>
  <cellStyles count="6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Comma [0]_Marilù (v.0.5)" xfId="28"/>
    <cellStyle name="Comma [0]_Marilù (v.0.5) 2" xfId="29"/>
    <cellStyle name="Comma 2" xfId="30"/>
    <cellStyle name="Comma 2 2" xfId="56"/>
    <cellStyle name="Migliaia [0] 2" xfId="58"/>
    <cellStyle name="Migliaia [0]_Asl 6_Raccordo MONISANIT al 31 dicembre 2007 (v. FINALE del 30.05.2008)" xfId="31"/>
    <cellStyle name="Migliaia [0]_Asl 6_Raccordo MONISANIT al 31 dicembre 2007 (v. FINALE del 30.05.2008) 2" xfId="32"/>
    <cellStyle name="Migliaia 2" xfId="57"/>
    <cellStyle name="Migliaia 3" xfId="54"/>
    <cellStyle name="Migliaia 4" xfId="55"/>
    <cellStyle name="Migliaia 5" xfId="60"/>
    <cellStyle name="Migliaia_Asl 6_Raccordo MONISANIT al 31 dicembre 2007 (v. FINALE del 30.05.2008)" xfId="33"/>
    <cellStyle name="Migliaia_Asl 6_Raccordo MONISANIT al 31 dicembre 2007 (v. FINALE del 30.05.2008) 2" xfId="34"/>
    <cellStyle name="Neutrale" xfId="35"/>
    <cellStyle name="Normal 2" xfId="36"/>
    <cellStyle name="Normale" xfId="0" builtinId="0"/>
    <cellStyle name="Normale 2" xfId="37"/>
    <cellStyle name="Normale_Asl 6_Raccordo MONISANIT al 31 dicembre 2007 (v. FINALE del 30.05.2008)" xfId="38"/>
    <cellStyle name="Normale_Asl 6_Raccordo MONISANIT al 31 dicembre 2007 (v. FINALE del 30.05.2008) 2" xfId="39"/>
    <cellStyle name="Nota" xfId="40"/>
    <cellStyle name="Percent 2" xfId="41"/>
    <cellStyle name="Percent 3" xfId="42"/>
    <cellStyle name="Percent 3 2" xfId="59"/>
    <cellStyle name="Testo avviso" xfId="43"/>
    <cellStyle name="Testo descrittivo" xfId="44"/>
    <cellStyle name="Titolo" xfId="45"/>
    <cellStyle name="Titolo 1" xfId="46"/>
    <cellStyle name="Titolo 2" xfId="47"/>
    <cellStyle name="Titolo 3" xfId="48"/>
    <cellStyle name="Titolo 4" xfId="49"/>
    <cellStyle name="Titolo_Asl 6_Analisi al 31 dicembre 2008 (v. FINALE_A3 del 26.01.2009)" xfId="50"/>
    <cellStyle name="Totale" xfId="51"/>
    <cellStyle name="Valore non valido" xfId="52"/>
    <cellStyle name="Valore valido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view="pageBreakPreview" zoomScaleSheetLayoutView="100" workbookViewId="0"/>
  </sheetViews>
  <sheetFormatPr defaultColWidth="10.42578125" defaultRowHeight="15.75"/>
  <cols>
    <col min="1" max="1" width="4.5703125" style="18" customWidth="1"/>
    <col min="2" max="2" width="9.140625" style="18" customWidth="1"/>
    <col min="3" max="3" width="3.5703125" style="18" customWidth="1"/>
    <col min="4" max="4" width="4" style="18" customWidth="1"/>
    <col min="5" max="5" width="3.42578125" style="18" customWidth="1"/>
    <col min="6" max="6" width="4" style="18" customWidth="1"/>
    <col min="7" max="7" width="68.710937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87" t="s">
        <v>292</v>
      </c>
      <c r="H1" s="287"/>
      <c r="I1" s="287"/>
      <c r="J1" s="287"/>
      <c r="K1" s="254"/>
      <c r="L1" s="289" t="s">
        <v>289</v>
      </c>
      <c r="M1" s="290"/>
    </row>
    <row r="2" spans="1:13" s="1" customFormat="1" ht="27.6" customHeight="1" thickBot="1">
      <c r="A2" s="36"/>
      <c r="B2" s="37"/>
      <c r="C2" s="37"/>
      <c r="D2" s="37"/>
      <c r="E2" s="37"/>
      <c r="F2" s="37"/>
      <c r="G2" s="288" t="s">
        <v>36</v>
      </c>
      <c r="H2" s="288"/>
      <c r="I2" s="288"/>
      <c r="J2" s="288"/>
      <c r="K2" s="194"/>
      <c r="L2" s="291"/>
      <c r="M2" s="29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</row>
    <row r="4" spans="1:13" ht="26.65" customHeight="1">
      <c r="A4" s="281" t="s">
        <v>163</v>
      </c>
      <c r="B4" s="282"/>
      <c r="C4" s="282"/>
      <c r="D4" s="282"/>
      <c r="E4" s="282"/>
      <c r="F4" s="282"/>
      <c r="G4" s="282"/>
      <c r="H4" s="282"/>
      <c r="I4" s="283"/>
      <c r="J4" s="279" t="s">
        <v>296</v>
      </c>
      <c r="K4" s="279" t="s">
        <v>295</v>
      </c>
      <c r="L4" s="277" t="s">
        <v>297</v>
      </c>
      <c r="M4" s="278"/>
    </row>
    <row r="5" spans="1:13" ht="32.25" customHeight="1">
      <c r="A5" s="284"/>
      <c r="B5" s="285"/>
      <c r="C5" s="285"/>
      <c r="D5" s="285"/>
      <c r="E5" s="285"/>
      <c r="F5" s="285"/>
      <c r="G5" s="285"/>
      <c r="H5" s="285"/>
      <c r="I5" s="286"/>
      <c r="J5" s="280"/>
      <c r="K5" s="280"/>
      <c r="L5" s="220" t="s">
        <v>290</v>
      </c>
      <c r="M5" s="221" t="s">
        <v>291</v>
      </c>
    </row>
    <row r="6" spans="1:13" s="6" customFormat="1" ht="27.2" customHeight="1">
      <c r="A6" s="26" t="s">
        <v>1</v>
      </c>
      <c r="B6" s="4" t="s">
        <v>37</v>
      </c>
      <c r="C6" s="4"/>
      <c r="D6" s="4"/>
      <c r="E6" s="4"/>
      <c r="F6" s="4"/>
      <c r="G6" s="4"/>
      <c r="H6" s="177"/>
      <c r="I6" s="173"/>
      <c r="J6" s="14">
        <v>0</v>
      </c>
      <c r="K6" s="14">
        <v>0</v>
      </c>
      <c r="L6" s="240"/>
      <c r="M6" s="223"/>
    </row>
    <row r="7" spans="1:13" s="12" customFormat="1" ht="27.2" customHeight="1">
      <c r="A7" s="28"/>
      <c r="B7" s="94"/>
      <c r="C7" s="95" t="s">
        <v>3</v>
      </c>
      <c r="D7" s="55" t="s">
        <v>39</v>
      </c>
      <c r="E7" s="96"/>
      <c r="F7" s="53"/>
      <c r="G7" s="53"/>
      <c r="H7" s="178"/>
      <c r="I7" s="174"/>
      <c r="J7" s="16">
        <v>19083128.469999999</v>
      </c>
      <c r="K7" s="16">
        <v>19083128.469999999</v>
      </c>
      <c r="L7" s="241">
        <f>J7-K7</f>
        <v>0</v>
      </c>
      <c r="M7" s="225">
        <f>IF(K7&lt;&gt;0,L7/K7,0)</f>
        <v>0</v>
      </c>
    </row>
    <row r="8" spans="1:13" s="12" customFormat="1" ht="27.2" customHeight="1">
      <c r="A8" s="28"/>
      <c r="B8" s="94"/>
      <c r="C8" s="95" t="s">
        <v>11</v>
      </c>
      <c r="D8" s="55" t="s">
        <v>38</v>
      </c>
      <c r="E8" s="96"/>
      <c r="F8" s="53"/>
      <c r="G8" s="53"/>
      <c r="H8" s="178"/>
      <c r="I8" s="174"/>
      <c r="J8" s="16">
        <v>75086708.239999995</v>
      </c>
      <c r="K8" s="16">
        <v>67358719.230000004</v>
      </c>
      <c r="L8" s="241">
        <f t="shared" ref="L8:L21" si="0">J8-K8</f>
        <v>7727989.0099999905</v>
      </c>
      <c r="M8" s="225">
        <f t="shared" ref="M8:M21" si="1">IF(K8&lt;&gt;0,L8/K8,0)</f>
        <v>0.11472885913421768</v>
      </c>
    </row>
    <row r="9" spans="1:13" s="12" customFormat="1" ht="27.2" customHeight="1">
      <c r="A9" s="28"/>
      <c r="B9" s="94"/>
      <c r="C9" s="95"/>
      <c r="D9" s="94" t="s">
        <v>5</v>
      </c>
      <c r="E9" s="53" t="s">
        <v>170</v>
      </c>
      <c r="F9" s="53"/>
      <c r="G9" s="53"/>
      <c r="H9" s="178"/>
      <c r="I9" s="174"/>
      <c r="J9" s="15">
        <v>0</v>
      </c>
      <c r="K9" s="15">
        <v>0</v>
      </c>
      <c r="L9" s="241">
        <f t="shared" si="0"/>
        <v>0</v>
      </c>
      <c r="M9" s="225">
        <f t="shared" si="1"/>
        <v>0</v>
      </c>
    </row>
    <row r="10" spans="1:13" s="12" customFormat="1" ht="27.2" customHeight="1">
      <c r="A10" s="28"/>
      <c r="B10" s="94"/>
      <c r="C10" s="94"/>
      <c r="D10" s="94" t="s">
        <v>7</v>
      </c>
      <c r="E10" s="53" t="s">
        <v>80</v>
      </c>
      <c r="F10" s="53"/>
      <c r="G10" s="53"/>
      <c r="H10" s="153"/>
      <c r="I10" s="151"/>
      <c r="J10" s="11">
        <v>0</v>
      </c>
      <c r="K10" s="11">
        <v>0</v>
      </c>
      <c r="L10" s="241">
        <f t="shared" si="0"/>
        <v>0</v>
      </c>
      <c r="M10" s="225">
        <f t="shared" si="1"/>
        <v>0</v>
      </c>
    </row>
    <row r="11" spans="1:13" s="128" customFormat="1" ht="27.2" customHeight="1">
      <c r="A11" s="124"/>
      <c r="B11" s="125"/>
      <c r="C11" s="125"/>
      <c r="D11" s="125"/>
      <c r="E11" s="126" t="s">
        <v>15</v>
      </c>
      <c r="F11" s="126" t="s">
        <v>260</v>
      </c>
      <c r="G11" s="147"/>
      <c r="H11" s="179"/>
      <c r="I11" s="175"/>
      <c r="J11" s="129">
        <v>0</v>
      </c>
      <c r="K11" s="129">
        <v>0</v>
      </c>
      <c r="L11" s="241">
        <f t="shared" si="0"/>
        <v>0</v>
      </c>
      <c r="M11" s="225">
        <f t="shared" si="1"/>
        <v>0</v>
      </c>
    </row>
    <row r="12" spans="1:13" s="12" customFormat="1" ht="27.2" customHeight="1">
      <c r="A12" s="28"/>
      <c r="B12" s="94"/>
      <c r="C12" s="94"/>
      <c r="D12" s="125"/>
      <c r="E12" s="126" t="s">
        <v>16</v>
      </c>
      <c r="F12" s="57" t="s">
        <v>184</v>
      </c>
      <c r="G12" s="53"/>
      <c r="H12" s="163"/>
      <c r="I12" s="152"/>
      <c r="J12" s="52">
        <v>0</v>
      </c>
      <c r="K12" s="52">
        <v>0</v>
      </c>
      <c r="L12" s="241">
        <f t="shared" si="0"/>
        <v>0</v>
      </c>
      <c r="M12" s="225">
        <f t="shared" si="1"/>
        <v>0</v>
      </c>
    </row>
    <row r="13" spans="1:13" s="12" customFormat="1" ht="27.2" customHeight="1">
      <c r="A13" s="28"/>
      <c r="B13" s="94"/>
      <c r="C13" s="94"/>
      <c r="D13" s="125"/>
      <c r="E13" s="126" t="s">
        <v>57</v>
      </c>
      <c r="F13" s="57" t="s">
        <v>127</v>
      </c>
      <c r="G13" s="53"/>
      <c r="H13" s="163"/>
      <c r="I13" s="152"/>
      <c r="J13" s="52">
        <v>0</v>
      </c>
      <c r="K13" s="52">
        <v>0</v>
      </c>
      <c r="L13" s="241">
        <f t="shared" si="0"/>
        <v>0</v>
      </c>
      <c r="M13" s="225">
        <f t="shared" si="1"/>
        <v>0</v>
      </c>
    </row>
    <row r="14" spans="1:13" s="12" customFormat="1" ht="27.2" customHeight="1">
      <c r="A14" s="28"/>
      <c r="B14" s="94"/>
      <c r="C14" s="94"/>
      <c r="D14" s="94" t="s">
        <v>8</v>
      </c>
      <c r="E14" s="53" t="s">
        <v>79</v>
      </c>
      <c r="F14" s="53"/>
      <c r="G14" s="53"/>
      <c r="H14" s="153"/>
      <c r="I14" s="151"/>
      <c r="J14" s="11">
        <v>69714241.189999998</v>
      </c>
      <c r="K14" s="11">
        <v>62092992.219999999</v>
      </c>
      <c r="L14" s="241">
        <f t="shared" si="0"/>
        <v>7621248.9699999988</v>
      </c>
      <c r="M14" s="225">
        <f t="shared" si="1"/>
        <v>0.12273927697021522</v>
      </c>
    </row>
    <row r="15" spans="1:13" s="12" customFormat="1" ht="27.2" customHeight="1">
      <c r="A15" s="28"/>
      <c r="B15" s="94"/>
      <c r="C15" s="94"/>
      <c r="D15" s="94" t="s">
        <v>9</v>
      </c>
      <c r="E15" s="53" t="s">
        <v>178</v>
      </c>
      <c r="F15" s="53"/>
      <c r="G15" s="53"/>
      <c r="H15" s="153"/>
      <c r="I15" s="151"/>
      <c r="J15" s="11">
        <v>1394000</v>
      </c>
      <c r="K15" s="11">
        <v>1394000</v>
      </c>
      <c r="L15" s="241">
        <f t="shared" si="0"/>
        <v>0</v>
      </c>
      <c r="M15" s="225">
        <f t="shared" si="1"/>
        <v>0</v>
      </c>
    </row>
    <row r="16" spans="1:13" s="12" customFormat="1" ht="27.2" customHeight="1">
      <c r="A16" s="28"/>
      <c r="B16" s="94"/>
      <c r="C16" s="94"/>
      <c r="D16" s="94" t="s">
        <v>10</v>
      </c>
      <c r="E16" s="53" t="s">
        <v>171</v>
      </c>
      <c r="F16" s="53"/>
      <c r="G16" s="53"/>
      <c r="H16" s="153"/>
      <c r="I16" s="151"/>
      <c r="J16" s="11">
        <v>3978467.05</v>
      </c>
      <c r="K16" s="11">
        <v>3871727.01</v>
      </c>
      <c r="L16" s="241">
        <f t="shared" si="0"/>
        <v>106740.04000000004</v>
      </c>
      <c r="M16" s="225">
        <f t="shared" si="1"/>
        <v>2.7569102812339045E-2</v>
      </c>
    </row>
    <row r="17" spans="1:13" s="12" customFormat="1" ht="27.2" customHeight="1">
      <c r="A17" s="28"/>
      <c r="B17" s="94"/>
      <c r="C17" s="95" t="s">
        <v>24</v>
      </c>
      <c r="D17" s="55" t="s">
        <v>185</v>
      </c>
      <c r="E17" s="96"/>
      <c r="F17" s="53"/>
      <c r="G17" s="53"/>
      <c r="H17" s="178"/>
      <c r="I17" s="174"/>
      <c r="J17" s="16">
        <v>10334268.529999999</v>
      </c>
      <c r="K17" s="16">
        <v>10446501.970000001</v>
      </c>
      <c r="L17" s="241">
        <f t="shared" si="0"/>
        <v>-112233.44000000134</v>
      </c>
      <c r="M17" s="225">
        <f t="shared" si="1"/>
        <v>-1.0743638427706278E-2</v>
      </c>
    </row>
    <row r="18" spans="1:13" s="12" customFormat="1" ht="27.2" customHeight="1">
      <c r="A18" s="28"/>
      <c r="B18" s="94"/>
      <c r="C18" s="95" t="s">
        <v>28</v>
      </c>
      <c r="D18" s="55" t="s">
        <v>81</v>
      </c>
      <c r="E18" s="96"/>
      <c r="F18" s="53"/>
      <c r="G18" s="53"/>
      <c r="H18" s="178"/>
      <c r="I18" s="174"/>
      <c r="J18" s="16">
        <v>29486735.449999999</v>
      </c>
      <c r="K18" s="16">
        <v>0</v>
      </c>
      <c r="L18" s="241">
        <f t="shared" si="0"/>
        <v>29486735.449999999</v>
      </c>
      <c r="M18" s="225">
        <f t="shared" si="1"/>
        <v>0</v>
      </c>
    </row>
    <row r="19" spans="1:13" s="12" customFormat="1" ht="27.2" customHeight="1">
      <c r="A19" s="28"/>
      <c r="B19" s="94"/>
      <c r="C19" s="95" t="s">
        <v>41</v>
      </c>
      <c r="D19" s="55" t="s">
        <v>40</v>
      </c>
      <c r="E19" s="96"/>
      <c r="F19" s="53"/>
      <c r="G19" s="53"/>
      <c r="H19" s="178"/>
      <c r="I19" s="174"/>
      <c r="J19" s="16">
        <v>0</v>
      </c>
      <c r="K19" s="16">
        <v>0</v>
      </c>
      <c r="L19" s="241">
        <f t="shared" si="0"/>
        <v>0</v>
      </c>
      <c r="M19" s="225">
        <f t="shared" si="1"/>
        <v>0</v>
      </c>
    </row>
    <row r="20" spans="1:13" s="12" customFormat="1" ht="27.2" customHeight="1">
      <c r="A20" s="28"/>
      <c r="B20" s="94"/>
      <c r="C20" s="95" t="s">
        <v>43</v>
      </c>
      <c r="D20" s="55" t="s">
        <v>42</v>
      </c>
      <c r="E20" s="96"/>
      <c r="F20" s="53"/>
      <c r="G20" s="53"/>
      <c r="H20" s="178"/>
      <c r="I20" s="174"/>
      <c r="J20" s="16">
        <v>-26444676.670000002</v>
      </c>
      <c r="K20" s="16">
        <v>-29179503.73</v>
      </c>
      <c r="L20" s="241">
        <f t="shared" si="0"/>
        <v>2734827.0599999987</v>
      </c>
      <c r="M20" s="225">
        <f t="shared" si="1"/>
        <v>-9.3724248544647837E-2</v>
      </c>
    </row>
    <row r="21" spans="1:13" s="12" customFormat="1" ht="27.2" customHeight="1">
      <c r="A21" s="28"/>
      <c r="B21" s="94"/>
      <c r="C21" s="95" t="s">
        <v>68</v>
      </c>
      <c r="D21" s="55" t="s">
        <v>44</v>
      </c>
      <c r="E21" s="96"/>
      <c r="F21" s="53"/>
      <c r="G21" s="53"/>
      <c r="H21" s="178"/>
      <c r="I21" s="174"/>
      <c r="J21" s="16">
        <v>26055.69</v>
      </c>
      <c r="K21" s="16">
        <v>2734827.0599999521</v>
      </c>
      <c r="L21" s="241">
        <f t="shared" si="0"/>
        <v>-2708771.3699999521</v>
      </c>
      <c r="M21" s="225">
        <f t="shared" si="1"/>
        <v>-0.99047263705223088</v>
      </c>
    </row>
    <row r="22" spans="1:13" s="6" customFormat="1" ht="27.2" customHeight="1">
      <c r="A22" s="30"/>
      <c r="B22" s="97" t="s">
        <v>153</v>
      </c>
      <c r="C22" s="97"/>
      <c r="D22" s="97"/>
      <c r="E22" s="97"/>
      <c r="F22" s="97"/>
      <c r="G22" s="97"/>
      <c r="H22" s="167"/>
      <c r="I22" s="154"/>
      <c r="J22" s="21">
        <v>107572219.70999999</v>
      </c>
      <c r="K22" s="21">
        <v>70443672.999999955</v>
      </c>
      <c r="L22" s="230">
        <f>J22-K22</f>
        <v>37128546.710000038</v>
      </c>
      <c r="M22" s="231">
        <f>IF(K22&lt;&gt;0,L22/K22,0)</f>
        <v>0.52706716059510494</v>
      </c>
    </row>
    <row r="23" spans="1:13" s="12" customFormat="1" ht="9.1999999999999993" customHeight="1">
      <c r="A23" s="29"/>
      <c r="B23" s="94"/>
      <c r="C23" s="53"/>
      <c r="D23" s="53"/>
      <c r="E23" s="53"/>
      <c r="F23" s="53"/>
      <c r="G23" s="53"/>
      <c r="H23" s="180"/>
      <c r="I23" s="176"/>
      <c r="J23" s="15">
        <v>0</v>
      </c>
      <c r="K23" s="15">
        <v>0</v>
      </c>
      <c r="L23" s="242">
        <f>J23-K23</f>
        <v>0</v>
      </c>
      <c r="M23" s="227">
        <f>IF(K23&lt;&gt;0,L23/K23,0)</f>
        <v>0</v>
      </c>
    </row>
    <row r="24" spans="1:13" s="6" customFormat="1" ht="27.2" customHeight="1">
      <c r="A24" s="27" t="s">
        <v>25</v>
      </c>
      <c r="B24" s="99" t="s">
        <v>45</v>
      </c>
      <c r="C24" s="55"/>
      <c r="D24" s="55"/>
      <c r="E24" s="55"/>
      <c r="F24" s="55"/>
      <c r="G24" s="55"/>
      <c r="H24" s="178"/>
      <c r="I24" s="174"/>
      <c r="J24" s="16">
        <v>0</v>
      </c>
      <c r="K24" s="16">
        <v>0</v>
      </c>
      <c r="L24" s="242">
        <f t="shared" ref="L24:L30" si="2">J24-K24</f>
        <v>0</v>
      </c>
      <c r="M24" s="227">
        <f t="shared" ref="M24:M30" si="3">IF(K24&lt;&gt;0,L24/K24,0)</f>
        <v>0</v>
      </c>
    </row>
    <row r="25" spans="1:13" s="12" customFormat="1" ht="27.2" customHeight="1">
      <c r="A25" s="28"/>
      <c r="B25" s="96"/>
      <c r="C25" s="95" t="s">
        <v>5</v>
      </c>
      <c r="D25" s="55" t="s">
        <v>83</v>
      </c>
      <c r="E25" s="53"/>
      <c r="F25" s="53"/>
      <c r="G25" s="53"/>
      <c r="H25" s="178"/>
      <c r="I25" s="174"/>
      <c r="J25" s="16">
        <v>0</v>
      </c>
      <c r="K25" s="16">
        <v>0</v>
      </c>
      <c r="L25" s="242">
        <f t="shared" si="2"/>
        <v>0</v>
      </c>
      <c r="M25" s="227">
        <f t="shared" si="3"/>
        <v>0</v>
      </c>
    </row>
    <row r="26" spans="1:13" s="12" customFormat="1" ht="27.2" customHeight="1">
      <c r="A26" s="28"/>
      <c r="B26" s="96"/>
      <c r="C26" s="95" t="s">
        <v>7</v>
      </c>
      <c r="D26" s="55" t="s">
        <v>82</v>
      </c>
      <c r="E26" s="53"/>
      <c r="F26" s="53"/>
      <c r="G26" s="53"/>
      <c r="H26" s="178"/>
      <c r="I26" s="174"/>
      <c r="J26" s="16">
        <v>49855629.780000001</v>
      </c>
      <c r="K26" s="16">
        <v>42517059.859999999</v>
      </c>
      <c r="L26" s="242">
        <f t="shared" si="2"/>
        <v>7338569.9200000018</v>
      </c>
      <c r="M26" s="227">
        <f t="shared" si="3"/>
        <v>0.1726029491259371</v>
      </c>
    </row>
    <row r="27" spans="1:13" s="12" customFormat="1" ht="27.2" customHeight="1">
      <c r="A27" s="28"/>
      <c r="B27" s="96"/>
      <c r="C27" s="95" t="s">
        <v>8</v>
      </c>
      <c r="D27" s="55" t="s">
        <v>172</v>
      </c>
      <c r="E27" s="53"/>
      <c r="F27" s="53"/>
      <c r="G27" s="53"/>
      <c r="H27" s="178"/>
      <c r="I27" s="174"/>
      <c r="J27" s="16">
        <v>0</v>
      </c>
      <c r="K27" s="16">
        <v>0</v>
      </c>
      <c r="L27" s="242">
        <f t="shared" si="2"/>
        <v>0</v>
      </c>
      <c r="M27" s="227">
        <f t="shared" si="3"/>
        <v>0</v>
      </c>
    </row>
    <row r="28" spans="1:13" s="12" customFormat="1" ht="27.2" customHeight="1">
      <c r="A28" s="28"/>
      <c r="B28" s="96"/>
      <c r="C28" s="95" t="s">
        <v>9</v>
      </c>
      <c r="D28" s="55" t="s">
        <v>261</v>
      </c>
      <c r="E28" s="53"/>
      <c r="F28" s="53"/>
      <c r="G28" s="53"/>
      <c r="H28" s="178"/>
      <c r="I28" s="174"/>
      <c r="J28" s="16">
        <v>1396264.66</v>
      </c>
      <c r="K28" s="16">
        <v>3423717.15</v>
      </c>
      <c r="L28" s="242">
        <f t="shared" si="2"/>
        <v>-2027452.49</v>
      </c>
      <c r="M28" s="227">
        <f t="shared" si="3"/>
        <v>-0.5921787347415659</v>
      </c>
    </row>
    <row r="29" spans="1:13" s="12" customFormat="1" ht="27.2" customHeight="1">
      <c r="A29" s="28"/>
      <c r="B29" s="100"/>
      <c r="C29" s="95" t="s">
        <v>10</v>
      </c>
      <c r="D29" s="55" t="s">
        <v>262</v>
      </c>
      <c r="E29" s="53"/>
      <c r="F29" s="53"/>
      <c r="G29" s="53"/>
      <c r="H29" s="178"/>
      <c r="I29" s="174"/>
      <c r="J29" s="16">
        <v>10718327.870000001</v>
      </c>
      <c r="K29" s="16">
        <v>11433933.48</v>
      </c>
      <c r="L29" s="242">
        <f t="shared" si="2"/>
        <v>-715605.6099999994</v>
      </c>
      <c r="M29" s="227">
        <f t="shared" si="3"/>
        <v>-6.2586126747345691E-2</v>
      </c>
    </row>
    <row r="30" spans="1:13" s="6" customFormat="1" ht="27.2" customHeight="1">
      <c r="A30" s="30"/>
      <c r="B30" s="97" t="s">
        <v>152</v>
      </c>
      <c r="C30" s="97"/>
      <c r="D30" s="97"/>
      <c r="E30" s="97"/>
      <c r="F30" s="97"/>
      <c r="G30" s="97"/>
      <c r="H30" s="167"/>
      <c r="I30" s="154"/>
      <c r="J30" s="21">
        <v>61970222.310000002</v>
      </c>
      <c r="K30" s="21">
        <v>57374710.489999995</v>
      </c>
      <c r="L30" s="230">
        <f t="shared" si="2"/>
        <v>4595511.8200000077</v>
      </c>
      <c r="M30" s="231">
        <f t="shared" si="3"/>
        <v>8.0096470740379122E-2</v>
      </c>
    </row>
    <row r="31" spans="1:13" s="12" customFormat="1" ht="9.1999999999999993" customHeight="1">
      <c r="A31" s="29"/>
      <c r="B31" s="94"/>
      <c r="C31" s="53"/>
      <c r="D31" s="53"/>
      <c r="E31" s="53"/>
      <c r="F31" s="53"/>
      <c r="G31" s="53"/>
      <c r="H31" s="180"/>
      <c r="I31" s="176"/>
      <c r="J31" s="15">
        <v>0</v>
      </c>
      <c r="K31" s="15">
        <v>0</v>
      </c>
      <c r="L31" s="242"/>
      <c r="M31" s="227"/>
    </row>
    <row r="32" spans="1:13" s="6" customFormat="1" ht="27.2" customHeight="1">
      <c r="A32" s="27" t="s">
        <v>32</v>
      </c>
      <c r="B32" s="99" t="s">
        <v>46</v>
      </c>
      <c r="C32" s="55"/>
      <c r="D32" s="55"/>
      <c r="E32" s="55"/>
      <c r="F32" s="55"/>
      <c r="G32" s="55"/>
      <c r="H32" s="178"/>
      <c r="I32" s="174"/>
      <c r="J32" s="16">
        <v>0</v>
      </c>
      <c r="K32" s="16">
        <v>0</v>
      </c>
      <c r="L32" s="241"/>
      <c r="M32" s="225"/>
    </row>
    <row r="33" spans="1:13" s="12" customFormat="1" ht="27.2" customHeight="1">
      <c r="A33" s="28"/>
      <c r="B33" s="96"/>
      <c r="C33" s="95" t="s">
        <v>5</v>
      </c>
      <c r="D33" s="55" t="s">
        <v>84</v>
      </c>
      <c r="E33" s="96"/>
      <c r="F33" s="53"/>
      <c r="G33" s="53"/>
      <c r="H33" s="178"/>
      <c r="I33" s="174"/>
      <c r="J33" s="16">
        <v>0</v>
      </c>
      <c r="K33" s="16">
        <v>0</v>
      </c>
      <c r="L33" s="241">
        <v>0</v>
      </c>
      <c r="M33" s="225" t="s">
        <v>294</v>
      </c>
    </row>
    <row r="34" spans="1:13" s="12" customFormat="1" ht="27.2" customHeight="1">
      <c r="A34" s="28"/>
      <c r="B34" s="96"/>
      <c r="C34" s="95" t="s">
        <v>7</v>
      </c>
      <c r="D34" s="55" t="s">
        <v>186</v>
      </c>
      <c r="E34" s="96"/>
      <c r="F34" s="53"/>
      <c r="G34" s="53"/>
      <c r="H34" s="178"/>
      <c r="I34" s="174"/>
      <c r="J34" s="16">
        <v>0</v>
      </c>
      <c r="K34" s="16">
        <v>0</v>
      </c>
      <c r="L34" s="241">
        <v>0</v>
      </c>
      <c r="M34" s="225" t="s">
        <v>294</v>
      </c>
    </row>
    <row r="35" spans="1:13" s="6" customFormat="1" ht="27.2" customHeight="1">
      <c r="A35" s="30"/>
      <c r="B35" s="97" t="s">
        <v>151</v>
      </c>
      <c r="C35" s="97"/>
      <c r="D35" s="97"/>
      <c r="E35" s="97"/>
      <c r="F35" s="97"/>
      <c r="G35" s="97"/>
      <c r="H35" s="167"/>
      <c r="I35" s="154"/>
      <c r="J35" s="21">
        <v>0</v>
      </c>
      <c r="K35" s="21">
        <v>0</v>
      </c>
      <c r="L35" s="230">
        <v>0</v>
      </c>
      <c r="M35" s="231" t="s">
        <v>294</v>
      </c>
    </row>
    <row r="36" spans="1:13" s="12" customFormat="1" ht="9.1999999999999993" customHeight="1">
      <c r="A36" s="29"/>
      <c r="B36" s="94"/>
      <c r="C36" s="53"/>
      <c r="D36" s="53"/>
      <c r="E36" s="53"/>
      <c r="F36" s="53"/>
      <c r="G36" s="182"/>
      <c r="H36" s="183"/>
      <c r="I36" s="184"/>
      <c r="J36" s="15">
        <v>0</v>
      </c>
      <c r="K36" s="15">
        <v>0</v>
      </c>
      <c r="L36" s="242">
        <f t="shared" ref="L36:L57" si="4">J36-K36</f>
        <v>0</v>
      </c>
      <c r="M36" s="227">
        <f t="shared" ref="M36:M57" si="5">IF(K36&lt;&gt;0,L36/K36,0)</f>
        <v>0</v>
      </c>
    </row>
    <row r="37" spans="1:13" s="6" customFormat="1" ht="31.7" customHeight="1">
      <c r="A37" s="27" t="s">
        <v>33</v>
      </c>
      <c r="B37" s="253" t="s">
        <v>187</v>
      </c>
      <c r="C37" s="248"/>
      <c r="D37" s="248"/>
      <c r="E37" s="248"/>
      <c r="F37" s="248"/>
      <c r="G37" s="248"/>
      <c r="H37" s="185"/>
      <c r="I37" s="186"/>
      <c r="J37" s="16">
        <v>0</v>
      </c>
      <c r="K37" s="16">
        <v>0</v>
      </c>
      <c r="L37" s="242">
        <f t="shared" si="4"/>
        <v>0</v>
      </c>
      <c r="M37" s="227">
        <f t="shared" si="5"/>
        <v>0</v>
      </c>
    </row>
    <row r="38" spans="1:13" s="6" customFormat="1">
      <c r="A38" s="27"/>
      <c r="B38" s="144"/>
      <c r="C38" s="144"/>
      <c r="D38" s="144"/>
      <c r="E38" s="144"/>
      <c r="F38" s="144"/>
      <c r="G38" s="144"/>
      <c r="H38" s="181" t="s">
        <v>286</v>
      </c>
      <c r="I38" s="181" t="s">
        <v>287</v>
      </c>
      <c r="J38" s="16">
        <v>0</v>
      </c>
      <c r="K38" s="16">
        <v>0</v>
      </c>
      <c r="L38" s="242">
        <f t="shared" si="4"/>
        <v>0</v>
      </c>
      <c r="M38" s="227">
        <f t="shared" si="5"/>
        <v>0</v>
      </c>
    </row>
    <row r="39" spans="1:13" s="6" customFormat="1" ht="27.2" customHeight="1">
      <c r="A39" s="27"/>
      <c r="B39" s="100"/>
      <c r="C39" s="95" t="s">
        <v>5</v>
      </c>
      <c r="D39" s="55" t="s">
        <v>168</v>
      </c>
      <c r="E39" s="55"/>
      <c r="F39" s="55"/>
      <c r="G39" s="56"/>
      <c r="H39" s="14">
        <v>0</v>
      </c>
      <c r="I39" s="173"/>
      <c r="J39" s="16">
        <v>0</v>
      </c>
      <c r="K39" s="16">
        <v>0</v>
      </c>
      <c r="L39" s="242">
        <f t="shared" si="4"/>
        <v>0</v>
      </c>
      <c r="M39" s="227">
        <f t="shared" si="5"/>
        <v>0</v>
      </c>
    </row>
    <row r="40" spans="1:13" s="6" customFormat="1" ht="27.2" customHeight="1">
      <c r="A40" s="27"/>
      <c r="B40" s="100"/>
      <c r="C40" s="95" t="s">
        <v>7</v>
      </c>
      <c r="D40" s="55" t="s">
        <v>87</v>
      </c>
      <c r="E40" s="55"/>
      <c r="F40" s="95"/>
      <c r="G40" s="56"/>
      <c r="H40" s="174">
        <v>10000</v>
      </c>
      <c r="I40" s="174"/>
      <c r="J40" s="16">
        <v>10000</v>
      </c>
      <c r="K40" s="16">
        <v>10000</v>
      </c>
      <c r="L40" s="242">
        <f t="shared" si="4"/>
        <v>0</v>
      </c>
      <c r="M40" s="227">
        <f t="shared" si="5"/>
        <v>0</v>
      </c>
    </row>
    <row r="41" spans="1:13" s="6" customFormat="1" ht="27.2" customHeight="1">
      <c r="A41" s="27"/>
      <c r="B41" s="100"/>
      <c r="C41" s="95" t="s">
        <v>8</v>
      </c>
      <c r="D41" s="55" t="s">
        <v>88</v>
      </c>
      <c r="E41" s="55"/>
      <c r="F41" s="55"/>
      <c r="G41" s="56"/>
      <c r="H41" s="174">
        <v>0</v>
      </c>
      <c r="I41" s="174"/>
      <c r="J41" s="16">
        <v>0</v>
      </c>
      <c r="K41" s="16">
        <v>0</v>
      </c>
      <c r="L41" s="242">
        <f t="shared" si="4"/>
        <v>0</v>
      </c>
      <c r="M41" s="227">
        <f t="shared" si="5"/>
        <v>0</v>
      </c>
    </row>
    <row r="42" spans="1:13" s="6" customFormat="1" ht="27.2" customHeight="1">
      <c r="A42" s="27"/>
      <c r="B42" s="100"/>
      <c r="C42" s="95" t="s">
        <v>9</v>
      </c>
      <c r="D42" s="55" t="s">
        <v>89</v>
      </c>
      <c r="E42" s="55"/>
      <c r="F42" s="55"/>
      <c r="G42" s="56"/>
      <c r="H42" s="174">
        <v>138959.79999999999</v>
      </c>
      <c r="I42" s="174">
        <v>0</v>
      </c>
      <c r="J42" s="16">
        <v>138959.79999999999</v>
      </c>
      <c r="K42" s="16">
        <v>171047.2</v>
      </c>
      <c r="L42" s="242">
        <f t="shared" si="4"/>
        <v>-32087.400000000023</v>
      </c>
      <c r="M42" s="227">
        <f t="shared" si="5"/>
        <v>-0.1875938337488133</v>
      </c>
    </row>
    <row r="43" spans="1:13" s="6" customFormat="1" ht="27.2" customHeight="1">
      <c r="A43" s="27"/>
      <c r="B43" s="100"/>
      <c r="C43" s="95" t="s">
        <v>10</v>
      </c>
      <c r="D43" s="55" t="s">
        <v>90</v>
      </c>
      <c r="E43" s="55"/>
      <c r="F43" s="95"/>
      <c r="G43" s="56"/>
      <c r="H43" s="16">
        <v>4871981.0999999996</v>
      </c>
      <c r="I43" s="16">
        <f>SUM(I44:I49)</f>
        <v>0</v>
      </c>
      <c r="J43" s="16">
        <v>4871981.0999999996</v>
      </c>
      <c r="K43" s="16">
        <v>4768954.5200000005</v>
      </c>
      <c r="L43" s="242">
        <f t="shared" si="4"/>
        <v>103026.57999999914</v>
      </c>
      <c r="M43" s="227">
        <f t="shared" si="5"/>
        <v>2.1603598769484415E-2</v>
      </c>
    </row>
    <row r="44" spans="1:13" s="6" customFormat="1" ht="27.2" customHeight="1">
      <c r="A44" s="27"/>
      <c r="B44" s="96"/>
      <c r="C44" s="94"/>
      <c r="D44" s="116" t="s">
        <v>15</v>
      </c>
      <c r="E44" s="57" t="s">
        <v>263</v>
      </c>
      <c r="F44" s="57"/>
      <c r="G44" s="117"/>
      <c r="H44" s="191">
        <v>0</v>
      </c>
      <c r="I44" s="191"/>
      <c r="J44" s="192">
        <v>0</v>
      </c>
      <c r="K44" s="192">
        <v>0</v>
      </c>
      <c r="L44" s="242">
        <f t="shared" si="4"/>
        <v>0</v>
      </c>
      <c r="M44" s="227">
        <f t="shared" si="5"/>
        <v>0</v>
      </c>
    </row>
    <row r="45" spans="1:13" s="6" customFormat="1" ht="33.75" customHeight="1">
      <c r="A45" s="27"/>
      <c r="B45" s="96"/>
      <c r="C45" s="94"/>
      <c r="D45" s="132" t="s">
        <v>16</v>
      </c>
      <c r="E45" s="57" t="s">
        <v>224</v>
      </c>
      <c r="F45" s="249"/>
      <c r="G45" s="250"/>
      <c r="H45" s="193">
        <v>0</v>
      </c>
      <c r="I45" s="193"/>
      <c r="J45" s="192">
        <v>0</v>
      </c>
      <c r="K45" s="192">
        <v>0</v>
      </c>
      <c r="L45" s="242">
        <f t="shared" si="4"/>
        <v>0</v>
      </c>
      <c r="M45" s="227">
        <f t="shared" si="5"/>
        <v>0</v>
      </c>
    </row>
    <row r="46" spans="1:13" s="6" customFormat="1" ht="34.700000000000003" customHeight="1">
      <c r="A46" s="27"/>
      <c r="B46" s="96"/>
      <c r="C46" s="94"/>
      <c r="D46" s="132" t="s">
        <v>57</v>
      </c>
      <c r="E46" s="57" t="s">
        <v>225</v>
      </c>
      <c r="F46" s="249"/>
      <c r="G46" s="250"/>
      <c r="H46" s="193">
        <v>0</v>
      </c>
      <c r="I46" s="193"/>
      <c r="J46" s="192">
        <v>0</v>
      </c>
      <c r="K46" s="192">
        <v>0</v>
      </c>
      <c r="L46" s="242">
        <f t="shared" si="4"/>
        <v>0</v>
      </c>
      <c r="M46" s="227">
        <f t="shared" si="5"/>
        <v>0</v>
      </c>
    </row>
    <row r="47" spans="1:13" s="6" customFormat="1" ht="27.2" customHeight="1">
      <c r="A47" s="27"/>
      <c r="B47" s="96"/>
      <c r="C47" s="94"/>
      <c r="D47" s="132" t="s">
        <v>103</v>
      </c>
      <c r="E47" s="126" t="s">
        <v>285</v>
      </c>
      <c r="F47" s="126"/>
      <c r="G47" s="130"/>
      <c r="H47" s="193">
        <v>4791373.33</v>
      </c>
      <c r="I47" s="191"/>
      <c r="J47" s="192">
        <v>4791373.33</v>
      </c>
      <c r="K47" s="192">
        <v>4660258.08</v>
      </c>
      <c r="L47" s="242">
        <f t="shared" si="4"/>
        <v>131115.25</v>
      </c>
      <c r="M47" s="227">
        <f t="shared" si="5"/>
        <v>2.8134761583847735E-2</v>
      </c>
    </row>
    <row r="48" spans="1:13" s="6" customFormat="1" ht="27.2" customHeight="1">
      <c r="A48" s="27"/>
      <c r="B48" s="96"/>
      <c r="C48" s="94"/>
      <c r="D48" s="132" t="s">
        <v>105</v>
      </c>
      <c r="E48" s="126" t="s">
        <v>264</v>
      </c>
      <c r="F48" s="126"/>
      <c r="G48" s="130"/>
      <c r="H48" s="193">
        <v>0</v>
      </c>
      <c r="I48" s="191"/>
      <c r="J48" s="192">
        <v>0</v>
      </c>
      <c r="K48" s="192">
        <v>0</v>
      </c>
      <c r="L48" s="242">
        <f t="shared" si="4"/>
        <v>0</v>
      </c>
      <c r="M48" s="227">
        <f t="shared" si="5"/>
        <v>0</v>
      </c>
    </row>
    <row r="49" spans="1:13" s="6" customFormat="1" ht="27.2" customHeight="1">
      <c r="A49" s="27"/>
      <c r="B49" s="96"/>
      <c r="C49" s="94"/>
      <c r="D49" s="132" t="s">
        <v>121</v>
      </c>
      <c r="E49" s="57" t="s">
        <v>177</v>
      </c>
      <c r="F49" s="53"/>
      <c r="G49" s="54"/>
      <c r="H49" s="191">
        <v>80607.77</v>
      </c>
      <c r="I49" s="191"/>
      <c r="J49" s="192">
        <v>80607.77</v>
      </c>
      <c r="K49" s="192">
        <v>108696.44</v>
      </c>
      <c r="L49" s="242">
        <f t="shared" si="4"/>
        <v>-28088.67</v>
      </c>
      <c r="M49" s="227">
        <f t="shared" si="5"/>
        <v>-0.25841389101611789</v>
      </c>
    </row>
    <row r="50" spans="1:13" s="6" customFormat="1" ht="27.2" customHeight="1">
      <c r="A50" s="27"/>
      <c r="B50" s="96"/>
      <c r="C50" s="95" t="s">
        <v>20</v>
      </c>
      <c r="D50" s="253" t="s">
        <v>213</v>
      </c>
      <c r="E50" s="251"/>
      <c r="F50" s="251"/>
      <c r="G50" s="252"/>
      <c r="H50" s="174">
        <v>0</v>
      </c>
      <c r="I50" s="191">
        <f t="shared" ref="I50:I54" si="6">J50-K50</f>
        <v>0</v>
      </c>
      <c r="J50" s="16">
        <v>0</v>
      </c>
      <c r="K50" s="16">
        <v>0</v>
      </c>
      <c r="L50" s="242">
        <f t="shared" si="4"/>
        <v>0</v>
      </c>
      <c r="M50" s="227">
        <f t="shared" si="5"/>
        <v>0</v>
      </c>
    </row>
    <row r="51" spans="1:13" s="6" customFormat="1" ht="27.2" customHeight="1">
      <c r="A51" s="27"/>
      <c r="B51" s="96"/>
      <c r="C51" s="95" t="s">
        <v>22</v>
      </c>
      <c r="D51" s="55" t="s">
        <v>91</v>
      </c>
      <c r="E51" s="55"/>
      <c r="F51" s="55"/>
      <c r="G51" s="56"/>
      <c r="H51" s="174">
        <v>51913230.479999997</v>
      </c>
      <c r="I51" s="191"/>
      <c r="J51" s="16">
        <v>51913230.479999997</v>
      </c>
      <c r="K51" s="16">
        <v>55115443.290000007</v>
      </c>
      <c r="L51" s="242">
        <f t="shared" si="4"/>
        <v>-3202212.8100000098</v>
      </c>
      <c r="M51" s="227">
        <f t="shared" si="5"/>
        <v>-5.8100100785744936E-2</v>
      </c>
    </row>
    <row r="52" spans="1:13" s="6" customFormat="1" ht="27.2" customHeight="1">
      <c r="A52" s="48"/>
      <c r="B52" s="96"/>
      <c r="C52" s="95" t="s">
        <v>23</v>
      </c>
      <c r="D52" s="55" t="s">
        <v>85</v>
      </c>
      <c r="E52" s="55"/>
      <c r="F52" s="95"/>
      <c r="G52" s="56"/>
      <c r="H52" s="174">
        <v>0</v>
      </c>
      <c r="I52" s="191">
        <f t="shared" si="6"/>
        <v>0</v>
      </c>
      <c r="J52" s="16">
        <v>0</v>
      </c>
      <c r="K52" s="16">
        <v>0</v>
      </c>
      <c r="L52" s="242">
        <f t="shared" si="4"/>
        <v>0</v>
      </c>
      <c r="M52" s="227">
        <f t="shared" si="5"/>
        <v>0</v>
      </c>
    </row>
    <row r="53" spans="1:13" s="6" customFormat="1" ht="27.2" customHeight="1">
      <c r="A53" s="48"/>
      <c r="B53" s="96"/>
      <c r="C53" s="95" t="s">
        <v>48</v>
      </c>
      <c r="D53" s="55" t="s">
        <v>47</v>
      </c>
      <c r="E53" s="55"/>
      <c r="F53" s="55"/>
      <c r="G53" s="56"/>
      <c r="H53" s="174">
        <v>3493480.65</v>
      </c>
      <c r="I53" s="191"/>
      <c r="J53" s="16">
        <v>3493480.65</v>
      </c>
      <c r="K53" s="16">
        <v>4840316.1499999994</v>
      </c>
      <c r="L53" s="242">
        <f t="shared" si="4"/>
        <v>-1346835.4999999995</v>
      </c>
      <c r="M53" s="227">
        <f t="shared" si="5"/>
        <v>-0.27825362192508846</v>
      </c>
    </row>
    <row r="54" spans="1:13" s="6" customFormat="1" ht="27.2" customHeight="1">
      <c r="A54" s="48"/>
      <c r="B54" s="96"/>
      <c r="C54" s="95" t="s">
        <v>165</v>
      </c>
      <c r="D54" s="55" t="s">
        <v>86</v>
      </c>
      <c r="E54" s="55"/>
      <c r="F54" s="95"/>
      <c r="G54" s="56"/>
      <c r="H54" s="174">
        <v>0</v>
      </c>
      <c r="I54" s="191">
        <f t="shared" si="6"/>
        <v>0</v>
      </c>
      <c r="J54" s="16">
        <v>0</v>
      </c>
      <c r="K54" s="16">
        <v>0</v>
      </c>
      <c r="L54" s="242">
        <f t="shared" si="4"/>
        <v>0</v>
      </c>
      <c r="M54" s="227">
        <f t="shared" si="5"/>
        <v>0</v>
      </c>
    </row>
    <row r="55" spans="1:13" s="6" customFormat="1" ht="27.2" customHeight="1">
      <c r="A55" s="48"/>
      <c r="B55" s="96"/>
      <c r="C55" s="95" t="s">
        <v>166</v>
      </c>
      <c r="D55" s="55" t="s">
        <v>92</v>
      </c>
      <c r="E55" s="55"/>
      <c r="F55" s="55"/>
      <c r="G55" s="56"/>
      <c r="H55" s="174">
        <v>4119938.97</v>
      </c>
      <c r="I55" s="191"/>
      <c r="J55" s="16">
        <v>4119938.97</v>
      </c>
      <c r="K55" s="16">
        <v>4718595.9700000007</v>
      </c>
      <c r="L55" s="242">
        <f t="shared" si="4"/>
        <v>-598657.00000000047</v>
      </c>
      <c r="M55" s="227">
        <f t="shared" si="5"/>
        <v>-0.1268718499753223</v>
      </c>
    </row>
    <row r="56" spans="1:13" s="12" customFormat="1" ht="27.2" customHeight="1">
      <c r="A56" s="28"/>
      <c r="B56" s="96"/>
      <c r="C56" s="101" t="s">
        <v>167</v>
      </c>
      <c r="D56" s="102" t="s">
        <v>267</v>
      </c>
      <c r="E56" s="102"/>
      <c r="F56" s="101"/>
      <c r="G56" s="103"/>
      <c r="H56" s="150">
        <v>16334324.780000001</v>
      </c>
      <c r="I56" s="191"/>
      <c r="J56" s="16">
        <v>16334324.780000001</v>
      </c>
      <c r="K56" s="16">
        <v>11716773.840000002</v>
      </c>
      <c r="L56" s="242">
        <f t="shared" si="4"/>
        <v>4617550.9399999995</v>
      </c>
      <c r="M56" s="227">
        <f t="shared" si="5"/>
        <v>0.39409747111752724</v>
      </c>
    </row>
    <row r="57" spans="1:13" s="6" customFormat="1" ht="27.2" customHeight="1">
      <c r="A57" s="30"/>
      <c r="B57" s="97" t="s">
        <v>150</v>
      </c>
      <c r="C57" s="97"/>
      <c r="D57" s="97"/>
      <c r="E57" s="97"/>
      <c r="F57" s="97"/>
      <c r="G57" s="98"/>
      <c r="H57" s="21">
        <v>80881915.780000001</v>
      </c>
      <c r="I57" s="21">
        <f>SUM(I39:I43)+SUM(I50:I56)</f>
        <v>0</v>
      </c>
      <c r="J57" s="21">
        <v>80881915.780000001</v>
      </c>
      <c r="K57" s="21">
        <v>81341130.969999999</v>
      </c>
      <c r="L57" s="230">
        <f t="shared" si="4"/>
        <v>-459215.18999999762</v>
      </c>
      <c r="M57" s="231">
        <f t="shared" si="5"/>
        <v>-5.6455471484575751E-3</v>
      </c>
    </row>
    <row r="58" spans="1:13" s="12" customFormat="1" ht="9.1999999999999993" customHeight="1">
      <c r="A58" s="29"/>
      <c r="B58" s="94"/>
      <c r="C58" s="53"/>
      <c r="D58" s="53"/>
      <c r="E58" s="53"/>
      <c r="F58" s="53"/>
      <c r="G58" s="182"/>
      <c r="H58" s="189"/>
      <c r="I58" s="190"/>
      <c r="J58" s="11">
        <v>0</v>
      </c>
      <c r="K58" s="11">
        <v>0</v>
      </c>
      <c r="L58" s="226"/>
      <c r="M58" s="227"/>
    </row>
    <row r="59" spans="1:13" s="6" customFormat="1" ht="27.2" customHeight="1">
      <c r="A59" s="27" t="s">
        <v>49</v>
      </c>
      <c r="B59" s="99" t="s">
        <v>94</v>
      </c>
      <c r="C59" s="104"/>
      <c r="D59" s="104"/>
      <c r="E59" s="104"/>
      <c r="F59" s="104"/>
      <c r="G59" s="104"/>
      <c r="H59" s="162"/>
      <c r="I59" s="150"/>
      <c r="J59" s="8">
        <v>0</v>
      </c>
      <c r="K59" s="8">
        <v>0</v>
      </c>
      <c r="L59" s="224"/>
      <c r="M59" s="225"/>
    </row>
    <row r="60" spans="1:13" s="6" customFormat="1" ht="27.2" customHeight="1">
      <c r="A60" s="27"/>
      <c r="B60" s="95" t="s">
        <v>5</v>
      </c>
      <c r="C60" s="55" t="s">
        <v>64</v>
      </c>
      <c r="D60" s="55"/>
      <c r="E60" s="55"/>
      <c r="F60" s="55"/>
      <c r="G60" s="55"/>
      <c r="H60" s="162"/>
      <c r="I60" s="150"/>
      <c r="J60" s="8">
        <v>0</v>
      </c>
      <c r="K60" s="8">
        <v>0</v>
      </c>
      <c r="L60" s="224">
        <v>0</v>
      </c>
      <c r="M60" s="225">
        <v>0</v>
      </c>
    </row>
    <row r="61" spans="1:13" s="6" customFormat="1" ht="27.2" customHeight="1">
      <c r="A61" s="27"/>
      <c r="B61" s="95" t="s">
        <v>7</v>
      </c>
      <c r="C61" s="55" t="s">
        <v>95</v>
      </c>
      <c r="D61" s="55"/>
      <c r="E61" s="55"/>
      <c r="F61" s="55"/>
      <c r="G61" s="55"/>
      <c r="H61" s="162"/>
      <c r="I61" s="150"/>
      <c r="J61" s="8">
        <v>0</v>
      </c>
      <c r="K61" s="8">
        <v>0</v>
      </c>
      <c r="L61" s="224">
        <v>0</v>
      </c>
      <c r="M61" s="225" t="s">
        <v>294</v>
      </c>
    </row>
    <row r="62" spans="1:13" s="6" customFormat="1" ht="27.2" customHeight="1">
      <c r="A62" s="30"/>
      <c r="B62" s="97" t="s">
        <v>149</v>
      </c>
      <c r="C62" s="97"/>
      <c r="D62" s="97"/>
      <c r="E62" s="97"/>
      <c r="F62" s="97"/>
      <c r="G62" s="97"/>
      <c r="H62" s="167"/>
      <c r="I62" s="154"/>
      <c r="J62" s="21">
        <v>0</v>
      </c>
      <c r="K62" s="21">
        <v>0</v>
      </c>
      <c r="L62" s="230">
        <v>0</v>
      </c>
      <c r="M62" s="231">
        <v>0</v>
      </c>
    </row>
    <row r="63" spans="1:13" s="12" customFormat="1" ht="9.1999999999999993" customHeight="1" thickBot="1">
      <c r="A63" s="29"/>
      <c r="B63" s="94"/>
      <c r="C63" s="53"/>
      <c r="D63" s="53"/>
      <c r="E63" s="53"/>
      <c r="F63" s="53"/>
      <c r="G63" s="53"/>
      <c r="H63" s="153"/>
      <c r="I63" s="151"/>
      <c r="J63" s="11">
        <v>0</v>
      </c>
      <c r="K63" s="11">
        <v>0</v>
      </c>
      <c r="L63" s="226"/>
      <c r="M63" s="227"/>
    </row>
    <row r="64" spans="1:13" s="12" customFormat="1" ht="27.2" customHeight="1" thickTop="1" thickBot="1">
      <c r="A64" s="31" t="s">
        <v>96</v>
      </c>
      <c r="B64" s="105"/>
      <c r="C64" s="106"/>
      <c r="D64" s="107"/>
      <c r="E64" s="107"/>
      <c r="F64" s="107"/>
      <c r="G64" s="106"/>
      <c r="H64" s="170"/>
      <c r="I64" s="155"/>
      <c r="J64" s="23">
        <v>250424357.79999998</v>
      </c>
      <c r="K64" s="23">
        <v>209159514.45999995</v>
      </c>
      <c r="L64" s="234">
        <f t="shared" ref="L64" si="7">J64-K64</f>
        <v>41264843.340000033</v>
      </c>
      <c r="M64" s="235">
        <f t="shared" ref="M64" si="8">IF(K64&lt;&gt;0,L64/K64,0)</f>
        <v>0.19728886561309933</v>
      </c>
    </row>
    <row r="65" spans="1:13" s="12" customFormat="1" ht="9.1999999999999993" customHeight="1" thickTop="1">
      <c r="A65" s="29"/>
      <c r="B65" s="94"/>
      <c r="C65" s="53"/>
      <c r="D65" s="53"/>
      <c r="E65" s="53"/>
      <c r="F65" s="53"/>
      <c r="G65" s="53"/>
      <c r="H65" s="153"/>
      <c r="I65" s="151"/>
      <c r="J65" s="11">
        <v>0</v>
      </c>
      <c r="K65" s="11">
        <v>0</v>
      </c>
      <c r="L65" s="226"/>
      <c r="M65" s="227"/>
    </row>
    <row r="66" spans="1:13" s="12" customFormat="1" ht="27.2" customHeight="1">
      <c r="A66" s="27" t="s">
        <v>50</v>
      </c>
      <c r="B66" s="99" t="s">
        <v>34</v>
      </c>
      <c r="C66" s="104"/>
      <c r="D66" s="108"/>
      <c r="E66" s="108"/>
      <c r="F66" s="108"/>
      <c r="G66" s="96"/>
      <c r="H66" s="162"/>
      <c r="I66" s="150"/>
      <c r="J66" s="8">
        <v>0</v>
      </c>
      <c r="K66" s="8">
        <v>0</v>
      </c>
      <c r="L66" s="226"/>
      <c r="M66" s="227"/>
    </row>
    <row r="67" spans="1:13" s="12" customFormat="1" ht="27.2" customHeight="1">
      <c r="A67" s="29"/>
      <c r="B67" s="95" t="s">
        <v>5</v>
      </c>
      <c r="C67" s="100" t="s">
        <v>69</v>
      </c>
      <c r="D67" s="108"/>
      <c r="E67" s="108"/>
      <c r="F67" s="108"/>
      <c r="G67" s="96"/>
      <c r="H67" s="153"/>
      <c r="I67" s="151"/>
      <c r="J67" s="11">
        <v>5860287.25</v>
      </c>
      <c r="K67" s="11">
        <v>5403319.8499999996</v>
      </c>
      <c r="L67" s="226">
        <f t="shared" ref="L67" si="9">J67-K67</f>
        <v>456967.40000000037</v>
      </c>
      <c r="M67" s="227">
        <f t="shared" ref="M67" si="10">IF(K67&lt;&gt;0,L67/K67,0)</f>
        <v>8.4571599069783066E-2</v>
      </c>
    </row>
    <row r="68" spans="1:13" s="12" customFormat="1" ht="27.2" customHeight="1">
      <c r="A68" s="29"/>
      <c r="B68" s="95" t="s">
        <v>7</v>
      </c>
      <c r="C68" s="100" t="s">
        <v>35</v>
      </c>
      <c r="D68" s="108"/>
      <c r="E68" s="108"/>
      <c r="F68" s="108"/>
      <c r="G68" s="96"/>
      <c r="H68" s="153"/>
      <c r="I68" s="151"/>
      <c r="J68" s="11">
        <v>0</v>
      </c>
      <c r="K68" s="11">
        <v>0</v>
      </c>
      <c r="L68" s="226">
        <v>0</v>
      </c>
      <c r="M68" s="227" t="s">
        <v>294</v>
      </c>
    </row>
    <row r="69" spans="1:13" s="12" customFormat="1" ht="27.2" customHeight="1">
      <c r="A69" s="29"/>
      <c r="B69" s="95" t="s">
        <v>8</v>
      </c>
      <c r="C69" s="100" t="s">
        <v>182</v>
      </c>
      <c r="D69" s="108"/>
      <c r="E69" s="108"/>
      <c r="F69" s="108"/>
      <c r="G69" s="96"/>
      <c r="H69" s="153"/>
      <c r="I69" s="151"/>
      <c r="J69" s="11">
        <v>0</v>
      </c>
      <c r="K69" s="11">
        <v>0</v>
      </c>
      <c r="L69" s="226">
        <v>0</v>
      </c>
      <c r="M69" s="227" t="s">
        <v>294</v>
      </c>
    </row>
    <row r="70" spans="1:13" s="12" customFormat="1" ht="27.2" customHeight="1">
      <c r="A70" s="29"/>
      <c r="B70" s="95" t="s">
        <v>9</v>
      </c>
      <c r="C70" s="100" t="s">
        <v>70</v>
      </c>
      <c r="D70" s="108"/>
      <c r="E70" s="108"/>
      <c r="F70" s="108"/>
      <c r="G70" s="96"/>
      <c r="H70" s="153"/>
      <c r="I70" s="151"/>
      <c r="J70" s="11">
        <v>0</v>
      </c>
      <c r="K70" s="11">
        <v>0</v>
      </c>
      <c r="L70" s="226">
        <v>0</v>
      </c>
      <c r="M70" s="227" t="s">
        <v>294</v>
      </c>
    </row>
    <row r="71" spans="1:13" s="6" customFormat="1" ht="32.25" customHeight="1" thickBot="1">
      <c r="A71" s="32"/>
      <c r="B71" s="109" t="s">
        <v>154</v>
      </c>
      <c r="C71" s="109"/>
      <c r="D71" s="109"/>
      <c r="E71" s="109"/>
      <c r="F71" s="109"/>
      <c r="G71" s="109"/>
      <c r="H71" s="172"/>
      <c r="I71" s="157"/>
      <c r="J71" s="33">
        <v>5860287.25</v>
      </c>
      <c r="K71" s="33">
        <v>5403319.8499999996</v>
      </c>
      <c r="L71" s="238">
        <f t="shared" ref="L71" si="11">J71-K71</f>
        <v>456967.40000000037</v>
      </c>
      <c r="M71" s="239">
        <f t="shared" ref="M71" si="12">IF(K71&lt;&gt;0,L71/K71,0)</f>
        <v>8.4571599069783066E-2</v>
      </c>
    </row>
    <row r="72" spans="1:13">
      <c r="A72" s="17"/>
      <c r="B72" s="17"/>
      <c r="H72" s="19"/>
      <c r="I72" s="19"/>
    </row>
    <row r="73" spans="1:13">
      <c r="A73" s="17"/>
      <c r="B73" s="17"/>
      <c r="H73" s="19"/>
      <c r="I73" s="19"/>
      <c r="J73" s="255"/>
      <c r="K73" s="255"/>
    </row>
    <row r="74" spans="1:13">
      <c r="A74" s="17"/>
      <c r="B74" s="17"/>
      <c r="H74" s="19"/>
      <c r="I74" s="19"/>
    </row>
    <row r="75" spans="1:13">
      <c r="A75" s="17"/>
      <c r="B75" s="17"/>
      <c r="H75" s="19"/>
      <c r="I75" s="19"/>
    </row>
    <row r="76" spans="1:13">
      <c r="A76" s="17"/>
      <c r="B76" s="17"/>
      <c r="H76" s="19"/>
      <c r="I76" s="19"/>
    </row>
    <row r="77" spans="1:13">
      <c r="A77" s="17"/>
      <c r="B77" s="17"/>
      <c r="H77" s="19"/>
      <c r="I77" s="19"/>
    </row>
    <row r="78" spans="1:13">
      <c r="A78" s="17"/>
      <c r="B78" s="17"/>
      <c r="H78" s="19"/>
      <c r="I78" s="19"/>
    </row>
    <row r="79" spans="1:13">
      <c r="A79" s="17"/>
      <c r="B79" s="17"/>
      <c r="H79" s="19"/>
      <c r="I79" s="19"/>
    </row>
    <row r="80" spans="1:13">
      <c r="A80" s="17"/>
      <c r="B80" s="17"/>
      <c r="H80" s="19"/>
      <c r="I80" s="19"/>
    </row>
    <row r="81" spans="1:13">
      <c r="A81" s="17"/>
      <c r="B81" s="17"/>
      <c r="H81" s="19"/>
      <c r="I81" s="19"/>
    </row>
    <row r="82" spans="1:13">
      <c r="A82" s="17"/>
      <c r="B82" s="17"/>
    </row>
    <row r="83" spans="1:13">
      <c r="A83" s="17"/>
      <c r="B83" s="17"/>
    </row>
    <row r="84" spans="1:13">
      <c r="A84" s="17"/>
      <c r="B84" s="17"/>
    </row>
    <row r="85" spans="1:13">
      <c r="A85" s="17"/>
      <c r="B85" s="17"/>
    </row>
    <row r="86" spans="1:13">
      <c r="A86" s="17"/>
      <c r="B86" s="17"/>
    </row>
    <row r="87" spans="1:13">
      <c r="A87" s="17"/>
      <c r="B87" s="17"/>
    </row>
    <row r="88" spans="1:13">
      <c r="A88" s="17"/>
      <c r="B88" s="17"/>
    </row>
    <row r="89" spans="1:13">
      <c r="A89" s="17"/>
      <c r="B89" s="17"/>
    </row>
    <row r="90" spans="1:13">
      <c r="A90" s="17"/>
      <c r="B90" s="17"/>
    </row>
    <row r="91" spans="1:13">
      <c r="A91" s="17"/>
      <c r="B91" s="17"/>
    </row>
    <row r="92" spans="1:13">
      <c r="A92" s="17"/>
      <c r="B92" s="17"/>
    </row>
    <row r="93" spans="1:13">
      <c r="A93" s="17"/>
      <c r="B93" s="17"/>
    </row>
    <row r="94" spans="1:13">
      <c r="A94" s="17"/>
      <c r="B94" s="17"/>
    </row>
    <row r="95" spans="1:13">
      <c r="A95" s="17"/>
      <c r="B95" s="17"/>
    </row>
    <row r="96" spans="1:13" s="18" customFormat="1">
      <c r="A96" s="17"/>
      <c r="B96" s="17"/>
      <c r="G96" s="3"/>
      <c r="H96" s="3"/>
      <c r="I96" s="3"/>
      <c r="L96" s="3"/>
      <c r="M96" s="3"/>
    </row>
    <row r="97" spans="1:13" s="18" customFormat="1">
      <c r="A97" s="17"/>
      <c r="B97" s="17"/>
      <c r="G97" s="3"/>
      <c r="H97" s="3"/>
      <c r="I97" s="3"/>
      <c r="L97" s="3"/>
      <c r="M97" s="3"/>
    </row>
    <row r="98" spans="1:13" s="18" customFormat="1">
      <c r="A98" s="17"/>
      <c r="B98" s="17"/>
      <c r="G98" s="3"/>
      <c r="H98" s="3"/>
      <c r="I98" s="3"/>
      <c r="L98" s="3"/>
      <c r="M98" s="3"/>
    </row>
    <row r="99" spans="1:13" s="18" customFormat="1">
      <c r="A99" s="17"/>
      <c r="B99" s="17"/>
      <c r="G99" s="3"/>
      <c r="H99" s="3"/>
      <c r="I99" s="3"/>
      <c r="L99" s="3"/>
      <c r="M99" s="3"/>
    </row>
    <row r="100" spans="1:13" s="18" customFormat="1">
      <c r="A100" s="17"/>
      <c r="B100" s="17"/>
      <c r="G100" s="3"/>
      <c r="H100" s="3"/>
      <c r="I100" s="3"/>
      <c r="L100" s="3"/>
      <c r="M100" s="3"/>
    </row>
    <row r="101" spans="1:13" s="18" customFormat="1">
      <c r="A101" s="17"/>
      <c r="B101" s="17"/>
      <c r="G101" s="3"/>
      <c r="H101" s="3"/>
      <c r="I101" s="3"/>
      <c r="L101" s="3"/>
      <c r="M101" s="3"/>
    </row>
    <row r="102" spans="1:13" s="18" customFormat="1">
      <c r="A102" s="17"/>
      <c r="B102" s="17"/>
      <c r="G102" s="3"/>
      <c r="H102" s="3"/>
      <c r="I102" s="3"/>
      <c r="L102" s="3"/>
      <c r="M102" s="3"/>
    </row>
    <row r="103" spans="1:13" s="18" customFormat="1">
      <c r="A103" s="17"/>
      <c r="B103" s="17"/>
      <c r="G103" s="3"/>
      <c r="H103" s="3"/>
      <c r="I103" s="3"/>
      <c r="L103" s="3"/>
      <c r="M103" s="3"/>
    </row>
    <row r="104" spans="1:13" s="18" customFormat="1">
      <c r="A104" s="17"/>
      <c r="B104" s="17"/>
      <c r="G104" s="3"/>
      <c r="H104" s="3"/>
      <c r="I104" s="3"/>
      <c r="L104" s="3"/>
      <c r="M104" s="3"/>
    </row>
    <row r="105" spans="1:13" s="18" customFormat="1">
      <c r="A105" s="17"/>
      <c r="B105" s="17"/>
      <c r="G105" s="3"/>
      <c r="H105" s="3"/>
      <c r="I105" s="3"/>
      <c r="L105" s="3"/>
      <c r="M105" s="3"/>
    </row>
    <row r="106" spans="1:13" s="18" customFormat="1">
      <c r="A106" s="17"/>
      <c r="B106" s="17"/>
      <c r="G106" s="3"/>
      <c r="H106" s="3"/>
      <c r="I106" s="3"/>
      <c r="L106" s="3"/>
      <c r="M106" s="3"/>
    </row>
    <row r="107" spans="1:13" s="18" customFormat="1">
      <c r="A107" s="17"/>
      <c r="B107" s="17"/>
      <c r="G107" s="3"/>
      <c r="H107" s="3"/>
      <c r="I107" s="3"/>
      <c r="L107" s="3"/>
      <c r="M107" s="3"/>
    </row>
    <row r="108" spans="1:13" s="18" customFormat="1">
      <c r="A108" s="17"/>
      <c r="B108" s="17"/>
      <c r="G108" s="3"/>
      <c r="H108" s="3"/>
      <c r="I108" s="3"/>
      <c r="L108" s="3"/>
      <c r="M108" s="3"/>
    </row>
    <row r="109" spans="1:13" s="18" customFormat="1">
      <c r="A109" s="17"/>
      <c r="B109" s="17"/>
      <c r="G109" s="3"/>
      <c r="H109" s="3"/>
      <c r="I109" s="3"/>
      <c r="L109" s="3"/>
      <c r="M109" s="3"/>
    </row>
    <row r="110" spans="1:13" s="18" customFormat="1">
      <c r="A110" s="17"/>
      <c r="B110" s="17"/>
      <c r="G110" s="3"/>
      <c r="H110" s="3"/>
      <c r="I110" s="3"/>
      <c r="L110" s="3"/>
      <c r="M110" s="3"/>
    </row>
    <row r="111" spans="1:13" s="18" customFormat="1">
      <c r="A111" s="17"/>
      <c r="B111" s="17"/>
      <c r="G111" s="3"/>
      <c r="H111" s="3"/>
      <c r="I111" s="3"/>
      <c r="L111" s="3"/>
      <c r="M111" s="3"/>
    </row>
    <row r="112" spans="1:13" s="18" customFormat="1">
      <c r="A112" s="17"/>
      <c r="B112" s="17"/>
      <c r="G112" s="3"/>
      <c r="H112" s="3"/>
      <c r="I112" s="3"/>
      <c r="L112" s="3"/>
      <c r="M112" s="3"/>
    </row>
    <row r="113" spans="1:13" s="18" customFormat="1">
      <c r="A113" s="17"/>
      <c r="B113" s="17"/>
      <c r="G113" s="3"/>
      <c r="H113" s="3"/>
      <c r="I113" s="3"/>
      <c r="L113" s="3"/>
      <c r="M113" s="3"/>
    </row>
    <row r="114" spans="1:13" s="18" customFormat="1">
      <c r="A114" s="17"/>
      <c r="B114" s="17"/>
      <c r="G114" s="3"/>
      <c r="H114" s="3"/>
      <c r="I114" s="3"/>
      <c r="L114" s="3"/>
      <c r="M114" s="3"/>
    </row>
    <row r="115" spans="1:13" s="18" customFormat="1">
      <c r="A115" s="17"/>
      <c r="B115" s="17"/>
      <c r="G115" s="3"/>
      <c r="H115" s="3"/>
      <c r="I115" s="3"/>
      <c r="L115" s="3"/>
      <c r="M115" s="3"/>
    </row>
    <row r="116" spans="1:13" s="18" customFormat="1">
      <c r="A116" s="17"/>
      <c r="B116" s="17"/>
      <c r="G116" s="3"/>
      <c r="H116" s="3"/>
      <c r="I116" s="3"/>
      <c r="L116" s="3"/>
      <c r="M116" s="3"/>
    </row>
    <row r="117" spans="1:13" s="18" customFormat="1">
      <c r="A117" s="17"/>
      <c r="B117" s="17"/>
      <c r="G117" s="3"/>
      <c r="H117" s="3"/>
      <c r="I117" s="3"/>
      <c r="L117" s="3"/>
      <c r="M117" s="3"/>
    </row>
    <row r="118" spans="1:13" s="18" customFormat="1">
      <c r="A118" s="17"/>
      <c r="B118" s="17"/>
      <c r="G118" s="3"/>
      <c r="H118" s="3"/>
      <c r="I118" s="3"/>
      <c r="L118" s="3"/>
      <c r="M118" s="3"/>
    </row>
    <row r="119" spans="1:13" s="18" customFormat="1">
      <c r="A119" s="17"/>
      <c r="B119" s="17"/>
      <c r="G119" s="3"/>
      <c r="H119" s="3"/>
      <c r="I119" s="3"/>
      <c r="L119" s="3"/>
      <c r="M119" s="3"/>
    </row>
    <row r="120" spans="1:13" s="18" customFormat="1">
      <c r="A120" s="17"/>
      <c r="B120" s="17"/>
      <c r="G120" s="3"/>
      <c r="H120" s="3"/>
      <c r="I120" s="3"/>
      <c r="L120" s="3"/>
      <c r="M120" s="3"/>
    </row>
    <row r="121" spans="1:13" s="18" customFormat="1">
      <c r="A121" s="17"/>
      <c r="B121" s="17"/>
      <c r="G121" s="3"/>
      <c r="H121" s="3"/>
      <c r="I121" s="3"/>
      <c r="L121" s="3"/>
      <c r="M121" s="3"/>
    </row>
    <row r="122" spans="1:13" s="18" customFormat="1">
      <c r="A122" s="17"/>
      <c r="B122" s="17"/>
      <c r="G122" s="3"/>
      <c r="H122" s="3"/>
      <c r="I122" s="3"/>
      <c r="L122" s="3"/>
      <c r="M122" s="3"/>
    </row>
    <row r="123" spans="1:13" s="18" customFormat="1">
      <c r="A123" s="17"/>
      <c r="B123" s="17"/>
      <c r="G123" s="3"/>
      <c r="H123" s="3"/>
      <c r="I123" s="3"/>
      <c r="L123" s="3"/>
      <c r="M123" s="3"/>
    </row>
    <row r="124" spans="1:13" s="18" customFormat="1">
      <c r="A124" s="17"/>
      <c r="B124" s="17"/>
      <c r="G124" s="3"/>
      <c r="H124" s="3"/>
      <c r="I124" s="3"/>
      <c r="L124" s="3"/>
      <c r="M124" s="3"/>
    </row>
    <row r="125" spans="1:13" s="18" customFormat="1">
      <c r="A125" s="17"/>
      <c r="B125" s="17"/>
      <c r="G125" s="3"/>
      <c r="H125" s="3"/>
      <c r="I125" s="3"/>
      <c r="L125" s="3"/>
      <c r="M125" s="3"/>
    </row>
    <row r="126" spans="1:13" s="18" customFormat="1">
      <c r="A126" s="17"/>
      <c r="B126" s="17"/>
      <c r="G126" s="3"/>
      <c r="H126" s="3"/>
      <c r="I126" s="3"/>
      <c r="L126" s="3"/>
      <c r="M126" s="3"/>
    </row>
    <row r="127" spans="1:13" s="18" customFormat="1">
      <c r="A127" s="17"/>
      <c r="B127" s="17"/>
      <c r="G127" s="3"/>
      <c r="H127" s="3"/>
      <c r="I127" s="3"/>
      <c r="L127" s="3"/>
      <c r="M127" s="3"/>
    </row>
    <row r="128" spans="1:13" s="18" customFormat="1">
      <c r="A128" s="17"/>
      <c r="B128" s="17"/>
      <c r="G128" s="3"/>
      <c r="H128" s="3"/>
      <c r="I128" s="3"/>
      <c r="L128" s="3"/>
      <c r="M128" s="3"/>
    </row>
    <row r="129" spans="1:13" s="18" customFormat="1">
      <c r="A129" s="17"/>
      <c r="B129" s="17"/>
      <c r="G129" s="3"/>
      <c r="H129" s="3"/>
      <c r="I129" s="3"/>
      <c r="L129" s="3"/>
      <c r="M129" s="3"/>
    </row>
    <row r="130" spans="1:13" s="18" customFormat="1">
      <c r="A130" s="17"/>
      <c r="B130" s="17"/>
      <c r="G130" s="3"/>
      <c r="H130" s="3"/>
      <c r="I130" s="3"/>
      <c r="L130" s="3"/>
      <c r="M130" s="3"/>
    </row>
    <row r="131" spans="1:13" s="18" customFormat="1">
      <c r="A131" s="17"/>
      <c r="B131" s="17"/>
      <c r="G131" s="3"/>
      <c r="H131" s="3"/>
      <c r="I131" s="3"/>
      <c r="L131" s="3"/>
      <c r="M131" s="3"/>
    </row>
    <row r="132" spans="1:13" s="18" customFormat="1">
      <c r="A132" s="17"/>
      <c r="B132" s="17"/>
      <c r="G132" s="3"/>
      <c r="H132" s="3"/>
      <c r="I132" s="3"/>
      <c r="L132" s="3"/>
      <c r="M132" s="3"/>
    </row>
    <row r="133" spans="1:13" s="18" customFormat="1">
      <c r="A133" s="17"/>
      <c r="B133" s="17"/>
      <c r="G133" s="3"/>
      <c r="H133" s="3"/>
      <c r="I133" s="3"/>
      <c r="L133" s="3"/>
      <c r="M133" s="3"/>
    </row>
    <row r="134" spans="1:13" s="18" customFormat="1">
      <c r="A134" s="17"/>
      <c r="B134" s="17"/>
      <c r="G134" s="3"/>
      <c r="H134" s="3"/>
      <c r="I134" s="3"/>
      <c r="L134" s="3"/>
      <c r="M134" s="3"/>
    </row>
    <row r="135" spans="1:13" s="18" customFormat="1">
      <c r="A135" s="17"/>
      <c r="B135" s="17"/>
      <c r="G135" s="3"/>
      <c r="H135" s="3"/>
      <c r="I135" s="3"/>
      <c r="L135" s="3"/>
      <c r="M135" s="3"/>
    </row>
    <row r="136" spans="1:13" s="18" customFormat="1">
      <c r="A136" s="17"/>
      <c r="B136" s="17"/>
      <c r="G136" s="3"/>
      <c r="H136" s="3"/>
      <c r="I136" s="3"/>
      <c r="L136" s="3"/>
      <c r="M136" s="3"/>
    </row>
    <row r="137" spans="1:13" s="18" customFormat="1">
      <c r="A137" s="17"/>
      <c r="B137" s="17"/>
      <c r="G137" s="3"/>
      <c r="H137" s="3"/>
      <c r="I137" s="3"/>
      <c r="L137" s="3"/>
      <c r="M137" s="3"/>
    </row>
    <row r="138" spans="1:13" s="18" customFormat="1">
      <c r="A138" s="17"/>
      <c r="B138" s="17"/>
      <c r="G138" s="3"/>
      <c r="H138" s="3"/>
      <c r="I138" s="3"/>
      <c r="L138" s="3"/>
      <c r="M138" s="3"/>
    </row>
    <row r="139" spans="1:13" s="18" customFormat="1">
      <c r="A139" s="17"/>
      <c r="B139" s="17"/>
      <c r="G139" s="3"/>
      <c r="H139" s="3"/>
      <c r="I139" s="3"/>
      <c r="L139" s="3"/>
      <c r="M139" s="3"/>
    </row>
    <row r="140" spans="1:13" s="18" customFormat="1">
      <c r="A140" s="17"/>
      <c r="B140" s="17"/>
      <c r="G140" s="3"/>
      <c r="H140" s="3"/>
      <c r="I140" s="3"/>
      <c r="L140" s="3"/>
      <c r="M140" s="3"/>
    </row>
    <row r="141" spans="1:13" s="18" customFormat="1">
      <c r="A141" s="17"/>
      <c r="B141" s="17"/>
      <c r="G141" s="3"/>
      <c r="H141" s="3"/>
      <c r="I141" s="3"/>
      <c r="L141" s="3"/>
      <c r="M141" s="3"/>
    </row>
    <row r="142" spans="1:13" s="18" customFormat="1">
      <c r="A142" s="17"/>
      <c r="B142" s="17"/>
      <c r="G142" s="3"/>
      <c r="H142" s="3"/>
      <c r="I142" s="3"/>
      <c r="L142" s="3"/>
      <c r="M142" s="3"/>
    </row>
    <row r="143" spans="1:13" s="18" customFormat="1">
      <c r="A143" s="17"/>
      <c r="B143" s="17"/>
      <c r="G143" s="3"/>
      <c r="H143" s="3"/>
      <c r="I143" s="3"/>
      <c r="L143" s="3"/>
      <c r="M143" s="3"/>
    </row>
    <row r="144" spans="1:13" s="18" customFormat="1">
      <c r="A144" s="17"/>
      <c r="G144" s="3"/>
      <c r="H144" s="3"/>
      <c r="I144" s="3"/>
      <c r="L144" s="3"/>
      <c r="M144" s="3"/>
    </row>
    <row r="145" spans="1:13" s="18" customFormat="1">
      <c r="A145" s="17"/>
      <c r="G145" s="3"/>
      <c r="H145" s="3"/>
      <c r="I145" s="3"/>
      <c r="L145" s="3"/>
      <c r="M145" s="3"/>
    </row>
    <row r="146" spans="1:13" s="18" customFormat="1">
      <c r="A146" s="17"/>
      <c r="G146" s="3"/>
      <c r="H146" s="3"/>
      <c r="I146" s="3"/>
      <c r="L146" s="3"/>
      <c r="M146" s="3"/>
    </row>
    <row r="147" spans="1:13" s="18" customFormat="1">
      <c r="A147" s="17"/>
      <c r="G147" s="3"/>
      <c r="H147" s="3"/>
      <c r="I147" s="3"/>
      <c r="L147" s="3"/>
      <c r="M147" s="3"/>
    </row>
    <row r="148" spans="1:13" s="18" customFormat="1">
      <c r="A148" s="17"/>
      <c r="G148" s="3"/>
      <c r="H148" s="3"/>
      <c r="I148" s="3"/>
      <c r="L148" s="3"/>
      <c r="M148" s="3"/>
    </row>
    <row r="149" spans="1:13" s="18" customFormat="1">
      <c r="A149" s="17"/>
      <c r="G149" s="3"/>
      <c r="H149" s="3"/>
      <c r="I149" s="3"/>
      <c r="L149" s="3"/>
      <c r="M149" s="3"/>
    </row>
    <row r="150" spans="1:13" s="18" customFormat="1">
      <c r="A150" s="17"/>
      <c r="G150" s="3"/>
      <c r="H150" s="3"/>
      <c r="I150" s="3"/>
      <c r="L150" s="3"/>
      <c r="M150" s="3"/>
    </row>
    <row r="151" spans="1:13" s="18" customFormat="1">
      <c r="A151" s="17"/>
      <c r="G151" s="3"/>
      <c r="H151" s="3"/>
      <c r="I151" s="3"/>
      <c r="L151" s="3"/>
      <c r="M151" s="3"/>
    </row>
    <row r="152" spans="1:13" s="18" customFormat="1">
      <c r="A152" s="17"/>
      <c r="G152" s="3"/>
      <c r="H152" s="3"/>
      <c r="I152" s="3"/>
      <c r="L152" s="3"/>
      <c r="M152" s="3"/>
    </row>
    <row r="153" spans="1:13" s="18" customFormat="1">
      <c r="A153" s="17"/>
      <c r="G153" s="3"/>
      <c r="H153" s="3"/>
      <c r="I153" s="3"/>
      <c r="L153" s="3"/>
      <c r="M153" s="3"/>
    </row>
    <row r="154" spans="1:13" s="18" customFormat="1">
      <c r="A154" s="17"/>
      <c r="G154" s="3"/>
      <c r="H154" s="3"/>
      <c r="I154" s="3"/>
      <c r="L154" s="3"/>
      <c r="M154" s="3"/>
    </row>
    <row r="155" spans="1:13" s="18" customFormat="1">
      <c r="A155" s="17"/>
      <c r="G155" s="3"/>
      <c r="H155" s="3"/>
      <c r="I155" s="3"/>
      <c r="L155" s="3"/>
      <c r="M155" s="3"/>
    </row>
    <row r="156" spans="1:13" s="18" customFormat="1">
      <c r="A156" s="17"/>
      <c r="G156" s="3"/>
      <c r="H156" s="3"/>
      <c r="I156" s="3"/>
      <c r="L156" s="3"/>
      <c r="M156" s="3"/>
    </row>
    <row r="157" spans="1:13" s="18" customFormat="1">
      <c r="A157" s="17"/>
      <c r="G157" s="3"/>
      <c r="H157" s="3"/>
      <c r="I157" s="3"/>
      <c r="L157" s="3"/>
      <c r="M157" s="3"/>
    </row>
    <row r="158" spans="1:13" s="18" customFormat="1">
      <c r="A158" s="17"/>
      <c r="G158" s="3"/>
      <c r="H158" s="3"/>
      <c r="I158" s="3"/>
      <c r="L158" s="3"/>
      <c r="M158" s="3"/>
    </row>
    <row r="159" spans="1:13" s="18" customFormat="1">
      <c r="A159" s="17"/>
      <c r="G159" s="3"/>
      <c r="H159" s="3"/>
      <c r="I159" s="3"/>
      <c r="L159" s="3"/>
      <c r="M159" s="3"/>
    </row>
    <row r="160" spans="1:13" s="18" customFormat="1">
      <c r="A160" s="17"/>
      <c r="G160" s="3"/>
      <c r="H160" s="3"/>
      <c r="I160" s="3"/>
      <c r="L160" s="3"/>
      <c r="M160" s="3"/>
    </row>
    <row r="161" spans="1:13" s="18" customFormat="1">
      <c r="A161" s="17"/>
      <c r="G161" s="3"/>
      <c r="H161" s="3"/>
      <c r="I161" s="3"/>
      <c r="L161" s="3"/>
      <c r="M161" s="3"/>
    </row>
    <row r="162" spans="1:13" s="18" customFormat="1">
      <c r="A162" s="17"/>
      <c r="G162" s="3"/>
      <c r="H162" s="3"/>
      <c r="I162" s="3"/>
      <c r="L162" s="3"/>
      <c r="M162" s="3"/>
    </row>
    <row r="163" spans="1:13" s="18" customFormat="1">
      <c r="A163" s="17"/>
      <c r="G163" s="3"/>
      <c r="H163" s="3"/>
      <c r="I163" s="3"/>
      <c r="L163" s="3"/>
      <c r="M163" s="3"/>
    </row>
    <row r="164" spans="1:13" s="18" customFormat="1">
      <c r="A164" s="17"/>
      <c r="G164" s="3"/>
      <c r="H164" s="3"/>
      <c r="I164" s="3"/>
      <c r="L164" s="3"/>
      <c r="M164" s="3"/>
    </row>
    <row r="165" spans="1:13" s="18" customFormat="1">
      <c r="A165" s="17"/>
      <c r="G165" s="3"/>
      <c r="H165" s="3"/>
      <c r="I165" s="3"/>
      <c r="L165" s="3"/>
      <c r="M165" s="3"/>
    </row>
    <row r="166" spans="1:13" s="18" customFormat="1">
      <c r="A166" s="17"/>
      <c r="G166" s="3"/>
      <c r="H166" s="3"/>
      <c r="I166" s="3"/>
      <c r="L166" s="3"/>
      <c r="M166" s="3"/>
    </row>
    <row r="167" spans="1:13" s="18" customFormat="1">
      <c r="A167" s="17"/>
      <c r="G167" s="3"/>
      <c r="H167" s="3"/>
      <c r="I167" s="3"/>
      <c r="L167" s="3"/>
      <c r="M167" s="3"/>
    </row>
    <row r="168" spans="1:13" s="18" customFormat="1">
      <c r="A168" s="17"/>
      <c r="G168" s="3"/>
      <c r="H168" s="3"/>
      <c r="I168" s="3"/>
      <c r="L168" s="3"/>
      <c r="M168" s="3"/>
    </row>
    <row r="169" spans="1:13" s="18" customFormat="1">
      <c r="A169" s="17"/>
      <c r="G169" s="3"/>
      <c r="H169" s="3"/>
      <c r="I169" s="3"/>
      <c r="L169" s="3"/>
      <c r="M169" s="3"/>
    </row>
    <row r="170" spans="1:13" s="18" customFormat="1">
      <c r="A170" s="17"/>
      <c r="G170" s="3"/>
      <c r="H170" s="3"/>
      <c r="I170" s="3"/>
      <c r="L170" s="3"/>
      <c r="M170" s="3"/>
    </row>
    <row r="171" spans="1:13" s="18" customFormat="1">
      <c r="A171" s="17"/>
      <c r="G171" s="3"/>
      <c r="H171" s="3"/>
      <c r="I171" s="3"/>
      <c r="L171" s="3"/>
      <c r="M171" s="3"/>
    </row>
    <row r="172" spans="1:13" s="18" customFormat="1">
      <c r="A172" s="17"/>
      <c r="G172" s="3"/>
      <c r="H172" s="3"/>
      <c r="I172" s="3"/>
      <c r="L172" s="3"/>
      <c r="M172" s="3"/>
    </row>
    <row r="173" spans="1:13" s="18" customFormat="1">
      <c r="A173" s="17"/>
      <c r="G173" s="3"/>
      <c r="H173" s="3"/>
      <c r="I173" s="3"/>
      <c r="L173" s="3"/>
      <c r="M173" s="3"/>
    </row>
    <row r="174" spans="1:13" s="18" customFormat="1">
      <c r="A174" s="17"/>
      <c r="G174" s="3"/>
      <c r="H174" s="3"/>
      <c r="I174" s="3"/>
      <c r="L174" s="3"/>
      <c r="M174" s="3"/>
    </row>
    <row r="175" spans="1:13" s="18" customFormat="1">
      <c r="A175" s="17"/>
      <c r="G175" s="3"/>
      <c r="H175" s="3"/>
      <c r="I175" s="3"/>
      <c r="L175" s="3"/>
      <c r="M175" s="3"/>
    </row>
    <row r="176" spans="1:13" s="18" customFormat="1">
      <c r="A176" s="17"/>
      <c r="G176" s="3"/>
      <c r="H176" s="3"/>
      <c r="I176" s="3"/>
      <c r="L176" s="3"/>
      <c r="M176" s="3"/>
    </row>
    <row r="177" spans="1:13" s="18" customFormat="1">
      <c r="A177" s="17"/>
      <c r="G177" s="3"/>
      <c r="H177" s="3"/>
      <c r="I177" s="3"/>
      <c r="L177" s="3"/>
      <c r="M177" s="3"/>
    </row>
    <row r="178" spans="1:13" s="18" customFormat="1">
      <c r="A178" s="17"/>
      <c r="G178" s="3"/>
      <c r="H178" s="3"/>
      <c r="I178" s="3"/>
      <c r="L178" s="3"/>
      <c r="M178" s="3"/>
    </row>
    <row r="179" spans="1:13" s="18" customFormat="1">
      <c r="A179" s="17"/>
      <c r="G179" s="3"/>
      <c r="H179" s="3"/>
      <c r="I179" s="3"/>
      <c r="L179" s="3"/>
      <c r="M179" s="3"/>
    </row>
    <row r="180" spans="1:13" s="18" customFormat="1">
      <c r="A180" s="17"/>
      <c r="G180" s="3"/>
      <c r="H180" s="3"/>
      <c r="I180" s="3"/>
      <c r="L180" s="3"/>
      <c r="M180" s="3"/>
    </row>
    <row r="181" spans="1:13" s="18" customFormat="1">
      <c r="A181" s="17"/>
      <c r="G181" s="3"/>
      <c r="H181" s="3"/>
      <c r="I181" s="3"/>
      <c r="L181" s="3"/>
      <c r="M181" s="3"/>
    </row>
    <row r="182" spans="1:13" s="18" customFormat="1">
      <c r="A182" s="17"/>
      <c r="G182" s="3"/>
      <c r="H182" s="3"/>
      <c r="I182" s="3"/>
      <c r="L182" s="3"/>
      <c r="M182" s="3"/>
    </row>
    <row r="183" spans="1:13" s="18" customFormat="1">
      <c r="A183" s="17"/>
      <c r="G183" s="3"/>
      <c r="H183" s="3"/>
      <c r="I183" s="3"/>
      <c r="L183" s="3"/>
      <c r="M183" s="3"/>
    </row>
    <row r="184" spans="1:13" s="18" customFormat="1">
      <c r="A184" s="17"/>
      <c r="G184" s="3"/>
      <c r="H184" s="3"/>
      <c r="I184" s="3"/>
      <c r="L184" s="3"/>
      <c r="M184" s="3"/>
    </row>
    <row r="185" spans="1:13" s="18" customFormat="1">
      <c r="A185" s="17"/>
      <c r="G185" s="3"/>
      <c r="H185" s="3"/>
      <c r="I185" s="3"/>
      <c r="L185" s="3"/>
      <c r="M185" s="3"/>
    </row>
    <row r="186" spans="1:13" s="18" customFormat="1">
      <c r="A186" s="17"/>
      <c r="G186" s="3"/>
      <c r="H186" s="3"/>
      <c r="I186" s="3"/>
      <c r="L186" s="3"/>
      <c r="M186" s="3"/>
    </row>
    <row r="187" spans="1:13" s="18" customFormat="1">
      <c r="A187" s="17"/>
      <c r="G187" s="3"/>
      <c r="H187" s="3"/>
      <c r="I187" s="3"/>
      <c r="L187" s="3"/>
      <c r="M187" s="3"/>
    </row>
    <row r="188" spans="1:13" s="18" customFormat="1">
      <c r="A188" s="17"/>
      <c r="G188" s="3"/>
      <c r="H188" s="3"/>
      <c r="I188" s="3"/>
      <c r="L188" s="3"/>
      <c r="M188" s="3"/>
    </row>
    <row r="189" spans="1:13" s="18" customFormat="1">
      <c r="A189" s="17"/>
      <c r="G189" s="3"/>
      <c r="H189" s="3"/>
      <c r="I189" s="3"/>
      <c r="L189" s="3"/>
      <c r="M189" s="3"/>
    </row>
    <row r="190" spans="1:13" s="18" customFormat="1">
      <c r="A190" s="17"/>
      <c r="G190" s="3"/>
      <c r="H190" s="3"/>
      <c r="I190" s="3"/>
      <c r="L190" s="3"/>
      <c r="M190" s="3"/>
    </row>
    <row r="191" spans="1:13" s="18" customFormat="1">
      <c r="A191" s="17"/>
      <c r="G191" s="3"/>
      <c r="H191" s="3"/>
      <c r="I191" s="3"/>
      <c r="L191" s="3"/>
      <c r="M191" s="3"/>
    </row>
    <row r="192" spans="1:13" s="18" customFormat="1">
      <c r="A192" s="17"/>
      <c r="G192" s="3"/>
      <c r="H192" s="3"/>
      <c r="I192" s="3"/>
      <c r="L192" s="3"/>
      <c r="M192" s="3"/>
    </row>
    <row r="193" spans="1:13" s="18" customFormat="1">
      <c r="A193" s="17"/>
      <c r="G193" s="3"/>
      <c r="H193" s="3"/>
      <c r="I193" s="3"/>
      <c r="L193" s="3"/>
      <c r="M193" s="3"/>
    </row>
    <row r="194" spans="1:13" s="18" customFormat="1">
      <c r="A194" s="17"/>
      <c r="G194" s="3"/>
      <c r="H194" s="3"/>
      <c r="I194" s="3"/>
      <c r="L194" s="3"/>
      <c r="M194" s="3"/>
    </row>
    <row r="195" spans="1:13" s="18" customFormat="1">
      <c r="A195" s="17"/>
      <c r="G195" s="3"/>
      <c r="H195" s="3"/>
      <c r="I195" s="3"/>
      <c r="L195" s="3"/>
      <c r="M195" s="3"/>
    </row>
    <row r="196" spans="1:13" s="18" customFormat="1">
      <c r="A196" s="17"/>
      <c r="G196" s="3"/>
      <c r="H196" s="3"/>
      <c r="I196" s="3"/>
      <c r="L196" s="3"/>
      <c r="M196" s="3"/>
    </row>
    <row r="197" spans="1:13" s="18" customFormat="1">
      <c r="A197" s="17"/>
      <c r="G197" s="3"/>
      <c r="H197" s="3"/>
      <c r="I197" s="3"/>
      <c r="L197" s="3"/>
      <c r="M197" s="3"/>
    </row>
    <row r="198" spans="1:13" s="18" customFormat="1">
      <c r="A198" s="17"/>
      <c r="G198" s="3"/>
      <c r="H198" s="3"/>
      <c r="I198" s="3"/>
      <c r="L198" s="3"/>
      <c r="M198" s="3"/>
    </row>
    <row r="199" spans="1:13" s="18" customFormat="1">
      <c r="A199" s="17"/>
      <c r="G199" s="3"/>
      <c r="H199" s="3"/>
      <c r="I199" s="3"/>
      <c r="L199" s="3"/>
      <c r="M199" s="3"/>
    </row>
    <row r="200" spans="1:13" s="18" customFormat="1">
      <c r="A200" s="17"/>
      <c r="G200" s="3"/>
      <c r="H200" s="3"/>
      <c r="I200" s="3"/>
      <c r="L200" s="3"/>
      <c r="M200" s="3"/>
    </row>
    <row r="201" spans="1:13" s="18" customFormat="1">
      <c r="A201" s="17"/>
      <c r="G201" s="3"/>
      <c r="H201" s="3"/>
      <c r="I201" s="3"/>
      <c r="L201" s="3"/>
      <c r="M201" s="3"/>
    </row>
    <row r="202" spans="1:13" s="18" customFormat="1">
      <c r="A202" s="17"/>
      <c r="G202" s="3"/>
      <c r="H202" s="3"/>
      <c r="I202" s="3"/>
      <c r="L202" s="3"/>
      <c r="M202" s="3"/>
    </row>
    <row r="203" spans="1:13" s="18" customFormat="1">
      <c r="A203" s="17"/>
      <c r="G203" s="3"/>
      <c r="H203" s="3"/>
      <c r="I203" s="3"/>
      <c r="L203" s="3"/>
      <c r="M203" s="3"/>
    </row>
    <row r="204" spans="1:13" s="18" customFormat="1">
      <c r="A204" s="17"/>
      <c r="G204" s="3"/>
      <c r="H204" s="3"/>
      <c r="I204" s="3"/>
      <c r="L204" s="3"/>
      <c r="M204" s="3"/>
    </row>
    <row r="205" spans="1:13" s="18" customFormat="1">
      <c r="A205" s="17"/>
      <c r="G205" s="3"/>
      <c r="H205" s="3"/>
      <c r="I205" s="3"/>
      <c r="L205" s="3"/>
      <c r="M205" s="3"/>
    </row>
    <row r="206" spans="1:13" s="18" customFormat="1">
      <c r="A206" s="17"/>
      <c r="G206" s="3"/>
      <c r="H206" s="3"/>
      <c r="I206" s="3"/>
      <c r="L206" s="3"/>
      <c r="M206" s="3"/>
    </row>
    <row r="207" spans="1:13" s="18" customFormat="1">
      <c r="A207" s="17"/>
      <c r="G207" s="3"/>
      <c r="H207" s="3"/>
      <c r="I207" s="3"/>
      <c r="L207" s="3"/>
      <c r="M207" s="3"/>
    </row>
    <row r="208" spans="1:13" s="18" customFormat="1">
      <c r="A208" s="17"/>
      <c r="G208" s="3"/>
      <c r="H208" s="3"/>
      <c r="I208" s="3"/>
      <c r="L208" s="3"/>
      <c r="M208" s="3"/>
    </row>
    <row r="209" spans="1:13" s="18" customFormat="1">
      <c r="A209" s="17"/>
      <c r="G209" s="3"/>
      <c r="H209" s="3"/>
      <c r="I209" s="3"/>
      <c r="L209" s="3"/>
      <c r="M209" s="3"/>
    </row>
    <row r="210" spans="1:13" s="18" customFormat="1">
      <c r="A210" s="17"/>
      <c r="G210" s="3"/>
      <c r="H210" s="3"/>
      <c r="I210" s="3"/>
      <c r="L210" s="3"/>
      <c r="M210" s="3"/>
    </row>
    <row r="211" spans="1:13" s="18" customFormat="1">
      <c r="A211" s="17"/>
      <c r="G211" s="3"/>
      <c r="H211" s="3"/>
      <c r="I211" s="3"/>
      <c r="L211" s="3"/>
      <c r="M211" s="3"/>
    </row>
    <row r="212" spans="1:13" s="18" customFormat="1">
      <c r="A212" s="17"/>
      <c r="G212" s="3"/>
      <c r="H212" s="3"/>
      <c r="I212" s="3"/>
      <c r="L212" s="3"/>
      <c r="M212" s="3"/>
    </row>
    <row r="213" spans="1:13" s="18" customFormat="1">
      <c r="A213" s="17"/>
      <c r="G213" s="3"/>
      <c r="H213" s="3"/>
      <c r="I213" s="3"/>
      <c r="L213" s="3"/>
      <c r="M213" s="3"/>
    </row>
    <row r="214" spans="1:13" s="18" customFormat="1">
      <c r="A214" s="17"/>
      <c r="G214" s="3"/>
      <c r="H214" s="3"/>
      <c r="I214" s="3"/>
      <c r="L214" s="3"/>
      <c r="M214" s="3"/>
    </row>
    <row r="215" spans="1:13" s="18" customFormat="1">
      <c r="A215" s="17"/>
      <c r="G215" s="3"/>
      <c r="H215" s="3"/>
      <c r="I215" s="3"/>
      <c r="L215" s="3"/>
      <c r="M215" s="3"/>
    </row>
    <row r="216" spans="1:13" s="18" customFormat="1">
      <c r="A216" s="17"/>
      <c r="G216" s="3"/>
      <c r="H216" s="3"/>
      <c r="I216" s="3"/>
      <c r="L216" s="3"/>
      <c r="M216" s="3"/>
    </row>
    <row r="217" spans="1:13" s="18" customFormat="1">
      <c r="A217" s="17"/>
      <c r="G217" s="3"/>
      <c r="H217" s="3"/>
      <c r="I217" s="3"/>
      <c r="L217" s="3"/>
      <c r="M217" s="3"/>
    </row>
    <row r="218" spans="1:13" s="18" customFormat="1">
      <c r="A218" s="17"/>
      <c r="G218" s="3"/>
      <c r="H218" s="3"/>
      <c r="I218" s="3"/>
      <c r="L218" s="3"/>
      <c r="M218" s="3"/>
    </row>
    <row r="219" spans="1:13" s="18" customFormat="1">
      <c r="A219" s="17"/>
      <c r="G219" s="3"/>
      <c r="H219" s="3"/>
      <c r="I219" s="3"/>
      <c r="L219" s="3"/>
      <c r="M219" s="3"/>
    </row>
    <row r="220" spans="1:13" s="18" customFormat="1">
      <c r="A220" s="17"/>
      <c r="G220" s="3"/>
      <c r="H220" s="3"/>
      <c r="I220" s="3"/>
      <c r="L220" s="3"/>
      <c r="M220" s="3"/>
    </row>
    <row r="221" spans="1:13" s="18" customFormat="1">
      <c r="A221" s="17"/>
      <c r="G221" s="3"/>
      <c r="H221" s="3"/>
      <c r="I221" s="3"/>
      <c r="L221" s="3"/>
      <c r="M221" s="3"/>
    </row>
    <row r="222" spans="1:13" s="18" customFormat="1">
      <c r="A222" s="17"/>
      <c r="G222" s="3"/>
      <c r="H222" s="3"/>
      <c r="I222" s="3"/>
      <c r="L222" s="3"/>
      <c r="M222" s="3"/>
    </row>
    <row r="223" spans="1:13" s="18" customFormat="1">
      <c r="A223" s="17"/>
      <c r="G223" s="3"/>
      <c r="H223" s="3"/>
      <c r="I223" s="3"/>
      <c r="L223" s="3"/>
      <c r="M223" s="3"/>
    </row>
    <row r="224" spans="1:13" s="18" customFormat="1">
      <c r="A224" s="17"/>
      <c r="G224" s="3"/>
      <c r="H224" s="3"/>
      <c r="I224" s="3"/>
      <c r="L224" s="3"/>
      <c r="M224" s="3"/>
    </row>
    <row r="225" spans="1:13" s="18" customFormat="1">
      <c r="A225" s="17"/>
      <c r="G225" s="3"/>
      <c r="H225" s="3"/>
      <c r="I225" s="3"/>
      <c r="L225" s="3"/>
      <c r="M225" s="3"/>
    </row>
    <row r="226" spans="1:13" s="18" customFormat="1">
      <c r="A226" s="17"/>
      <c r="G226" s="3"/>
      <c r="H226" s="3"/>
      <c r="I226" s="3"/>
      <c r="L226" s="3"/>
      <c r="M226" s="3"/>
    </row>
    <row r="227" spans="1:13" s="18" customFormat="1">
      <c r="A227" s="17"/>
      <c r="G227" s="3"/>
      <c r="H227" s="3"/>
      <c r="I227" s="3"/>
      <c r="L227" s="3"/>
      <c r="M227" s="3"/>
    </row>
    <row r="228" spans="1:13" s="18" customFormat="1">
      <c r="A228" s="17"/>
      <c r="G228" s="3"/>
      <c r="H228" s="3"/>
      <c r="I228" s="3"/>
      <c r="L228" s="3"/>
      <c r="M228" s="3"/>
    </row>
    <row r="229" spans="1:13" s="18" customFormat="1">
      <c r="A229" s="17"/>
      <c r="G229" s="3"/>
      <c r="H229" s="3"/>
      <c r="I229" s="3"/>
      <c r="L229" s="3"/>
      <c r="M229" s="3"/>
    </row>
    <row r="230" spans="1:13" s="18" customFormat="1">
      <c r="A230" s="17"/>
      <c r="G230" s="3"/>
      <c r="H230" s="3"/>
      <c r="I230" s="3"/>
      <c r="L230" s="3"/>
      <c r="M230" s="3"/>
    </row>
    <row r="231" spans="1:13" s="18" customFormat="1">
      <c r="A231" s="17"/>
      <c r="G231" s="3"/>
      <c r="H231" s="3"/>
      <c r="I231" s="3"/>
      <c r="L231" s="3"/>
      <c r="M231" s="3"/>
    </row>
    <row r="232" spans="1:13" s="18" customFormat="1">
      <c r="A232" s="17"/>
      <c r="G232" s="3"/>
      <c r="H232" s="3"/>
      <c r="I232" s="3"/>
      <c r="L232" s="3"/>
      <c r="M232" s="3"/>
    </row>
    <row r="233" spans="1:13" s="18" customFormat="1">
      <c r="A233" s="17"/>
      <c r="G233" s="3"/>
      <c r="H233" s="3"/>
      <c r="I233" s="3"/>
      <c r="L233" s="3"/>
      <c r="M233" s="3"/>
    </row>
    <row r="234" spans="1:13" s="18" customFormat="1">
      <c r="A234" s="17"/>
      <c r="G234" s="3"/>
      <c r="H234" s="3"/>
      <c r="I234" s="3"/>
      <c r="L234" s="3"/>
      <c r="M234" s="3"/>
    </row>
    <row r="235" spans="1:13" s="18" customFormat="1">
      <c r="A235" s="17"/>
      <c r="G235" s="3"/>
      <c r="H235" s="3"/>
      <c r="I235" s="3"/>
      <c r="L235" s="3"/>
      <c r="M235" s="3"/>
    </row>
    <row r="236" spans="1:13" s="18" customFormat="1">
      <c r="A236" s="17"/>
      <c r="G236" s="3"/>
      <c r="H236" s="3"/>
      <c r="I236" s="3"/>
      <c r="L236" s="3"/>
      <c r="M236" s="3"/>
    </row>
  </sheetData>
  <mergeCells count="7">
    <mergeCell ref="L4:M4"/>
    <mergeCell ref="K4:K5"/>
    <mergeCell ref="A4:I5"/>
    <mergeCell ref="G1:J1"/>
    <mergeCell ref="G2:J2"/>
    <mergeCell ref="L1:M2"/>
    <mergeCell ref="J4:J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zoomScale="80" zoomScaleSheetLayoutView="80" workbookViewId="0">
      <selection activeCell="C28" sqref="C28:G28"/>
    </sheetView>
  </sheetViews>
  <sheetFormatPr defaultColWidth="10.42578125" defaultRowHeight="15.75"/>
  <cols>
    <col min="1" max="1" width="4" style="18" customWidth="1"/>
    <col min="2" max="2" width="4.5703125" style="18" customWidth="1"/>
    <col min="3" max="3" width="1.85546875" style="18" customWidth="1"/>
    <col min="4" max="6" width="4" style="18" customWidth="1"/>
    <col min="7" max="7" width="71.2851562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87" t="s">
        <v>293</v>
      </c>
      <c r="H1" s="287"/>
      <c r="I1" s="287"/>
      <c r="J1" s="287"/>
      <c r="K1" s="254"/>
      <c r="L1" s="289" t="s">
        <v>289</v>
      </c>
      <c r="M1" s="290"/>
    </row>
    <row r="2" spans="1:13" s="1" customFormat="1" ht="27.6" customHeight="1" thickBot="1">
      <c r="A2" s="36"/>
      <c r="B2" s="37"/>
      <c r="C2" s="37"/>
      <c r="D2" s="37"/>
      <c r="E2" s="37"/>
      <c r="F2" s="37"/>
      <c r="G2" s="301" t="s">
        <v>0</v>
      </c>
      <c r="H2" s="301"/>
      <c r="I2" s="301"/>
      <c r="J2" s="301"/>
      <c r="K2" s="37"/>
      <c r="L2" s="291"/>
      <c r="M2" s="29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  <c r="J3" s="25"/>
    </row>
    <row r="4" spans="1:13" ht="26.25" customHeight="1">
      <c r="A4" s="281" t="s">
        <v>163</v>
      </c>
      <c r="B4" s="282"/>
      <c r="C4" s="282"/>
      <c r="D4" s="282"/>
      <c r="E4" s="282"/>
      <c r="F4" s="282"/>
      <c r="G4" s="282"/>
      <c r="H4" s="282"/>
      <c r="I4" s="283"/>
      <c r="J4" s="279" t="s">
        <v>296</v>
      </c>
      <c r="K4" s="279" t="s">
        <v>295</v>
      </c>
      <c r="L4" s="277" t="s">
        <v>297</v>
      </c>
      <c r="M4" s="278"/>
    </row>
    <row r="5" spans="1:13" ht="32.25" customHeight="1">
      <c r="A5" s="284"/>
      <c r="B5" s="285"/>
      <c r="C5" s="285"/>
      <c r="D5" s="285"/>
      <c r="E5" s="285"/>
      <c r="F5" s="285"/>
      <c r="G5" s="285"/>
      <c r="H5" s="285"/>
      <c r="I5" s="286"/>
      <c r="J5" s="280"/>
      <c r="K5" s="280"/>
      <c r="L5" s="220" t="s">
        <v>290</v>
      </c>
      <c r="M5" s="221" t="s">
        <v>291</v>
      </c>
    </row>
    <row r="6" spans="1:13" s="6" customFormat="1" ht="27.2" customHeight="1">
      <c r="A6" s="26" t="s">
        <v>1</v>
      </c>
      <c r="B6" s="4" t="s">
        <v>2</v>
      </c>
      <c r="C6" s="4"/>
      <c r="D6" s="4"/>
      <c r="E6" s="4"/>
      <c r="F6" s="4"/>
      <c r="G6" s="4"/>
      <c r="H6" s="161"/>
      <c r="I6" s="149"/>
      <c r="J6" s="5">
        <v>0</v>
      </c>
      <c r="K6" s="5"/>
      <c r="L6" s="222"/>
      <c r="M6" s="223"/>
    </row>
    <row r="7" spans="1:13" s="6" customFormat="1" ht="27.2" customHeight="1">
      <c r="A7" s="27"/>
      <c r="B7" s="7" t="s">
        <v>3</v>
      </c>
      <c r="C7" s="55" t="s">
        <v>4</v>
      </c>
      <c r="D7" s="55"/>
      <c r="E7" s="55"/>
      <c r="F7" s="55"/>
      <c r="G7" s="55"/>
      <c r="H7" s="162"/>
      <c r="I7" s="150"/>
      <c r="J7" s="8">
        <v>40570.01</v>
      </c>
      <c r="K7" s="8">
        <v>34256.899999999994</v>
      </c>
      <c r="L7" s="224">
        <f>J7-K7</f>
        <v>6313.1100000000079</v>
      </c>
      <c r="M7" s="225">
        <f t="shared" ref="M7" si="0">IF(J7=0,"-    ",L7/J7)</f>
        <v>0.1556102648236963</v>
      </c>
    </row>
    <row r="8" spans="1:13" s="12" customFormat="1" ht="27.2" customHeight="1">
      <c r="A8" s="28"/>
      <c r="B8" s="9"/>
      <c r="C8" s="96"/>
      <c r="D8" s="94" t="s">
        <v>5</v>
      </c>
      <c r="E8" s="53" t="s">
        <v>6</v>
      </c>
      <c r="F8" s="53"/>
      <c r="G8" s="53"/>
      <c r="H8" s="153"/>
      <c r="I8" s="151"/>
      <c r="J8" s="11">
        <v>0</v>
      </c>
      <c r="K8" s="11">
        <v>0</v>
      </c>
      <c r="L8" s="226">
        <f t="shared" ref="L8:L71" si="1">J8-K8</f>
        <v>0</v>
      </c>
      <c r="M8" s="227" t="str">
        <f t="shared" ref="M8:M71" si="2">IF(J8=0,"-    ",L8/J8)</f>
        <v xml:space="preserve">-    </v>
      </c>
    </row>
    <row r="9" spans="1:13" s="12" customFormat="1" ht="27.2" customHeight="1">
      <c r="A9" s="28"/>
      <c r="B9" s="9"/>
      <c r="C9" s="96"/>
      <c r="D9" s="94" t="s">
        <v>7</v>
      </c>
      <c r="E9" s="53" t="s">
        <v>51</v>
      </c>
      <c r="F9" s="53"/>
      <c r="G9" s="53"/>
      <c r="H9" s="153"/>
      <c r="I9" s="151"/>
      <c r="J9" s="11">
        <v>0</v>
      </c>
      <c r="K9" s="11">
        <v>0</v>
      </c>
      <c r="L9" s="226">
        <f t="shared" si="1"/>
        <v>0</v>
      </c>
      <c r="M9" s="227" t="str">
        <f t="shared" si="2"/>
        <v xml:space="preserve">-    </v>
      </c>
    </row>
    <row r="10" spans="1:13" s="12" customFormat="1" ht="27.2" customHeight="1">
      <c r="A10" s="29"/>
      <c r="B10" s="9"/>
      <c r="C10" s="96"/>
      <c r="D10" s="94" t="s">
        <v>8</v>
      </c>
      <c r="E10" s="53" t="s">
        <v>211</v>
      </c>
      <c r="F10" s="53"/>
      <c r="G10" s="53"/>
      <c r="H10" s="153"/>
      <c r="I10" s="151"/>
      <c r="J10" s="11">
        <v>40570.01</v>
      </c>
      <c r="K10" s="11">
        <v>34256.899999999994</v>
      </c>
      <c r="L10" s="226">
        <f t="shared" si="1"/>
        <v>6313.1100000000079</v>
      </c>
      <c r="M10" s="227">
        <f t="shared" si="2"/>
        <v>0.1556102648236963</v>
      </c>
    </row>
    <row r="11" spans="1:13" s="12" customFormat="1" ht="27.2" customHeight="1">
      <c r="A11" s="29"/>
      <c r="B11" s="9"/>
      <c r="C11" s="9"/>
      <c r="D11" s="94" t="s">
        <v>9</v>
      </c>
      <c r="E11" s="53" t="s">
        <v>179</v>
      </c>
      <c r="F11" s="53"/>
      <c r="G11" s="53"/>
      <c r="H11" s="153"/>
      <c r="I11" s="151"/>
      <c r="J11" s="11">
        <v>0</v>
      </c>
      <c r="K11" s="11">
        <v>0</v>
      </c>
      <c r="L11" s="226">
        <f t="shared" si="1"/>
        <v>0</v>
      </c>
      <c r="M11" s="227" t="str">
        <f t="shared" si="2"/>
        <v xml:space="preserve">-    </v>
      </c>
    </row>
    <row r="12" spans="1:13" s="12" customFormat="1" ht="27.2" customHeight="1">
      <c r="A12" s="29"/>
      <c r="B12" s="9"/>
      <c r="C12" s="9"/>
      <c r="D12" s="94" t="s">
        <v>10</v>
      </c>
      <c r="E12" s="53" t="s">
        <v>52</v>
      </c>
      <c r="F12" s="53"/>
      <c r="G12" s="53"/>
      <c r="H12" s="153"/>
      <c r="I12" s="151"/>
      <c r="J12" s="11">
        <v>0</v>
      </c>
      <c r="K12" s="11">
        <v>0</v>
      </c>
      <c r="L12" s="226">
        <f t="shared" si="1"/>
        <v>0</v>
      </c>
      <c r="M12" s="227" t="str">
        <f t="shared" si="2"/>
        <v xml:space="preserve">-    </v>
      </c>
    </row>
    <row r="13" spans="1:13" s="6" customFormat="1" ht="27.2" customHeight="1">
      <c r="A13" s="27"/>
      <c r="B13" s="7" t="s">
        <v>11</v>
      </c>
      <c r="C13" s="55" t="s">
        <v>12</v>
      </c>
      <c r="D13" s="55"/>
      <c r="E13" s="55"/>
      <c r="F13" s="55"/>
      <c r="G13" s="55"/>
      <c r="H13" s="162"/>
      <c r="I13" s="150"/>
      <c r="J13" s="8">
        <v>74468301.099999994</v>
      </c>
      <c r="K13" s="8">
        <v>64071745.579999998</v>
      </c>
      <c r="L13" s="224">
        <f t="shared" si="1"/>
        <v>10396555.519999996</v>
      </c>
      <c r="M13" s="225">
        <f t="shared" si="2"/>
        <v>0.13961048347321564</v>
      </c>
    </row>
    <row r="14" spans="1:13" s="12" customFormat="1" ht="27.2" customHeight="1">
      <c r="A14" s="28"/>
      <c r="B14" s="9"/>
      <c r="C14" s="96"/>
      <c r="D14" s="94" t="s">
        <v>5</v>
      </c>
      <c r="E14" s="53" t="s">
        <v>13</v>
      </c>
      <c r="F14" s="53"/>
      <c r="G14" s="53"/>
      <c r="H14" s="153"/>
      <c r="I14" s="151"/>
      <c r="J14" s="11">
        <v>35159.31</v>
      </c>
      <c r="K14" s="11">
        <v>35159.31</v>
      </c>
      <c r="L14" s="226">
        <f t="shared" si="1"/>
        <v>0</v>
      </c>
      <c r="M14" s="227">
        <f t="shared" si="2"/>
        <v>0</v>
      </c>
    </row>
    <row r="15" spans="1:13" s="12" customFormat="1" ht="27.2" customHeight="1">
      <c r="A15" s="28"/>
      <c r="B15" s="9"/>
      <c r="C15" s="96"/>
      <c r="D15" s="94"/>
      <c r="E15" s="57" t="s">
        <v>15</v>
      </c>
      <c r="F15" s="57" t="s">
        <v>200</v>
      </c>
      <c r="G15" s="53"/>
      <c r="H15" s="163"/>
      <c r="I15" s="152"/>
      <c r="J15" s="52">
        <v>35159.31</v>
      </c>
      <c r="K15" s="52">
        <v>35159.31</v>
      </c>
      <c r="L15" s="228">
        <f t="shared" si="1"/>
        <v>0</v>
      </c>
      <c r="M15" s="229">
        <f t="shared" si="2"/>
        <v>0</v>
      </c>
    </row>
    <row r="16" spans="1:13" s="12" customFormat="1" ht="27.2" customHeight="1">
      <c r="A16" s="28"/>
      <c r="B16" s="9"/>
      <c r="C16" s="96"/>
      <c r="D16" s="94"/>
      <c r="E16" s="57" t="s">
        <v>16</v>
      </c>
      <c r="F16" s="57" t="s">
        <v>201</v>
      </c>
      <c r="G16" s="53"/>
      <c r="H16" s="163"/>
      <c r="I16" s="152"/>
      <c r="J16" s="52">
        <v>0</v>
      </c>
      <c r="K16" s="52">
        <v>0</v>
      </c>
      <c r="L16" s="228">
        <f t="shared" si="1"/>
        <v>0</v>
      </c>
      <c r="M16" s="229" t="str">
        <f t="shared" si="2"/>
        <v xml:space="preserve">-    </v>
      </c>
    </row>
    <row r="17" spans="1:13" s="12" customFormat="1" ht="27.2" customHeight="1">
      <c r="A17" s="28"/>
      <c r="B17" s="9"/>
      <c r="C17" s="96"/>
      <c r="D17" s="94" t="s">
        <v>7</v>
      </c>
      <c r="E17" s="53" t="s">
        <v>14</v>
      </c>
      <c r="F17" s="53"/>
      <c r="G17" s="53"/>
      <c r="H17" s="153"/>
      <c r="I17" s="151"/>
      <c r="J17" s="11">
        <v>46252716.890000001</v>
      </c>
      <c r="K17" s="11">
        <v>48720297.299999997</v>
      </c>
      <c r="L17" s="226">
        <f t="shared" si="1"/>
        <v>-2467580.4099999964</v>
      </c>
      <c r="M17" s="227">
        <f t="shared" si="2"/>
        <v>-5.3349955979202078E-2</v>
      </c>
    </row>
    <row r="18" spans="1:13" s="118" customFormat="1" ht="27.2" customHeight="1">
      <c r="A18" s="113"/>
      <c r="B18" s="114"/>
      <c r="C18" s="115"/>
      <c r="D18" s="116"/>
      <c r="E18" s="57" t="s">
        <v>15</v>
      </c>
      <c r="F18" s="57" t="s">
        <v>65</v>
      </c>
      <c r="G18" s="57"/>
      <c r="H18" s="163"/>
      <c r="I18" s="152"/>
      <c r="J18" s="52">
        <v>0</v>
      </c>
      <c r="K18" s="52">
        <v>0</v>
      </c>
      <c r="L18" s="228">
        <f t="shared" si="1"/>
        <v>0</v>
      </c>
      <c r="M18" s="229" t="str">
        <f t="shared" si="2"/>
        <v xml:space="preserve">-    </v>
      </c>
    </row>
    <row r="19" spans="1:13" s="118" customFormat="1" ht="27.2" customHeight="1">
      <c r="A19" s="113"/>
      <c r="B19" s="114"/>
      <c r="C19" s="115"/>
      <c r="D19" s="116"/>
      <c r="E19" s="57" t="s">
        <v>16</v>
      </c>
      <c r="F19" s="57" t="s">
        <v>66</v>
      </c>
      <c r="G19" s="57"/>
      <c r="H19" s="163"/>
      <c r="I19" s="152"/>
      <c r="J19" s="52">
        <v>46252716.890000001</v>
      </c>
      <c r="K19" s="52">
        <v>48720297.299999997</v>
      </c>
      <c r="L19" s="228">
        <f t="shared" si="1"/>
        <v>-2467580.4099999964</v>
      </c>
      <c r="M19" s="229">
        <f t="shared" si="2"/>
        <v>-5.3349955979202078E-2</v>
      </c>
    </row>
    <row r="20" spans="1:13" s="12" customFormat="1" ht="27.2" customHeight="1">
      <c r="A20" s="29"/>
      <c r="B20" s="9"/>
      <c r="C20" s="96"/>
      <c r="D20" s="94" t="s">
        <v>8</v>
      </c>
      <c r="E20" s="53" t="s">
        <v>17</v>
      </c>
      <c r="F20" s="53"/>
      <c r="G20" s="53"/>
      <c r="H20" s="153"/>
      <c r="I20" s="151"/>
      <c r="J20" s="11">
        <v>0</v>
      </c>
      <c r="K20" s="11">
        <v>0</v>
      </c>
      <c r="L20" s="226">
        <f t="shared" si="1"/>
        <v>0</v>
      </c>
      <c r="M20" s="227" t="str">
        <f t="shared" si="2"/>
        <v xml:space="preserve">-    </v>
      </c>
    </row>
    <row r="21" spans="1:13" s="12" customFormat="1" ht="27.2" customHeight="1">
      <c r="A21" s="29"/>
      <c r="B21" s="9"/>
      <c r="C21" s="96"/>
      <c r="D21" s="94" t="s">
        <v>9</v>
      </c>
      <c r="E21" s="53" t="s">
        <v>18</v>
      </c>
      <c r="F21" s="53"/>
      <c r="G21" s="53"/>
      <c r="H21" s="153"/>
      <c r="I21" s="151"/>
      <c r="J21" s="11">
        <v>13680624.849999994</v>
      </c>
      <c r="K21" s="11">
        <v>2561163.3800000027</v>
      </c>
      <c r="L21" s="226">
        <f t="shared" si="1"/>
        <v>11119461.469999991</v>
      </c>
      <c r="M21" s="227">
        <f t="shared" si="2"/>
        <v>0.81278900575948443</v>
      </c>
    </row>
    <row r="22" spans="1:13" s="12" customFormat="1" ht="27.2" customHeight="1">
      <c r="A22" s="29"/>
      <c r="B22" s="9"/>
      <c r="C22" s="96"/>
      <c r="D22" s="94" t="s">
        <v>10</v>
      </c>
      <c r="E22" s="53" t="s">
        <v>19</v>
      </c>
      <c r="F22" s="53"/>
      <c r="G22" s="53"/>
      <c r="H22" s="153"/>
      <c r="I22" s="151"/>
      <c r="J22" s="11">
        <v>1046161.49</v>
      </c>
      <c r="K22" s="11">
        <v>1215548.5899999999</v>
      </c>
      <c r="L22" s="226">
        <f t="shared" si="1"/>
        <v>-169387.09999999986</v>
      </c>
      <c r="M22" s="227">
        <f t="shared" si="2"/>
        <v>-0.16191295666981573</v>
      </c>
    </row>
    <row r="23" spans="1:13" s="12" customFormat="1" ht="27.2" customHeight="1">
      <c r="A23" s="29"/>
      <c r="B23" s="9"/>
      <c r="C23" s="96"/>
      <c r="D23" s="94" t="s">
        <v>20</v>
      </c>
      <c r="E23" s="53" t="s">
        <v>21</v>
      </c>
      <c r="F23" s="53"/>
      <c r="G23" s="53"/>
      <c r="H23" s="153"/>
      <c r="I23" s="151"/>
      <c r="J23" s="11">
        <v>204.90999999997439</v>
      </c>
      <c r="K23" s="11">
        <v>409.82999999995809</v>
      </c>
      <c r="L23" s="226">
        <f t="shared" si="1"/>
        <v>-204.9199999999837</v>
      </c>
      <c r="M23" s="227">
        <f t="shared" si="2"/>
        <v>-1.0000488019130804</v>
      </c>
    </row>
    <row r="24" spans="1:13" s="12" customFormat="1" ht="27.2" customHeight="1">
      <c r="A24" s="29"/>
      <c r="B24" s="9"/>
      <c r="C24" s="96"/>
      <c r="D24" s="94" t="s">
        <v>22</v>
      </c>
      <c r="E24" s="53" t="s">
        <v>53</v>
      </c>
      <c r="F24" s="53"/>
      <c r="G24" s="53"/>
      <c r="H24" s="153"/>
      <c r="I24" s="151"/>
      <c r="J24" s="11">
        <v>0</v>
      </c>
      <c r="K24" s="11">
        <v>0</v>
      </c>
      <c r="L24" s="226">
        <f t="shared" si="1"/>
        <v>0</v>
      </c>
      <c r="M24" s="227" t="str">
        <f t="shared" si="2"/>
        <v xml:space="preserve">-    </v>
      </c>
    </row>
    <row r="25" spans="1:13" s="12" customFormat="1" ht="27.2" customHeight="1">
      <c r="A25" s="29"/>
      <c r="B25" s="9"/>
      <c r="C25" s="9"/>
      <c r="D25" s="94" t="s">
        <v>23</v>
      </c>
      <c r="E25" s="53" t="s">
        <v>202</v>
      </c>
      <c r="F25" s="53"/>
      <c r="G25" s="53"/>
      <c r="H25" s="153"/>
      <c r="I25" s="151"/>
      <c r="J25" s="11">
        <v>181295.57999999961</v>
      </c>
      <c r="K25" s="11">
        <v>156562.58000000007</v>
      </c>
      <c r="L25" s="226">
        <f t="shared" si="1"/>
        <v>24732.999999999534</v>
      </c>
      <c r="M25" s="227">
        <f t="shared" si="2"/>
        <v>0.1364236237860823</v>
      </c>
    </row>
    <row r="26" spans="1:13" s="12" customFormat="1" ht="27.2" customHeight="1">
      <c r="A26" s="29"/>
      <c r="B26" s="9"/>
      <c r="C26" s="9"/>
      <c r="D26" s="94" t="s">
        <v>48</v>
      </c>
      <c r="E26" s="12" t="s">
        <v>255</v>
      </c>
      <c r="H26" s="166"/>
      <c r="I26" s="165"/>
      <c r="J26" s="11">
        <v>13272138.07</v>
      </c>
      <c r="K26" s="11">
        <v>11382604.59</v>
      </c>
      <c r="L26" s="226">
        <f t="shared" si="1"/>
        <v>1889533.4800000004</v>
      </c>
      <c r="M26" s="227">
        <f t="shared" si="2"/>
        <v>0.14236843152431133</v>
      </c>
    </row>
    <row r="27" spans="1:13" s="12" customFormat="1" ht="27.2" customHeight="1">
      <c r="A27" s="29"/>
      <c r="B27" s="9"/>
      <c r="C27" s="9"/>
      <c r="D27" s="94"/>
      <c r="H27" s="158" t="s">
        <v>286</v>
      </c>
      <c r="I27" s="158" t="s">
        <v>287</v>
      </c>
      <c r="J27" s="11">
        <v>0</v>
      </c>
      <c r="K27" s="11">
        <v>0</v>
      </c>
      <c r="L27" s="226">
        <f t="shared" si="1"/>
        <v>0</v>
      </c>
      <c r="M27" s="227" t="str">
        <f t="shared" si="2"/>
        <v xml:space="preserve">-    </v>
      </c>
    </row>
    <row r="28" spans="1:13" s="6" customFormat="1" ht="48" customHeight="1">
      <c r="A28" s="27"/>
      <c r="B28" s="7" t="s">
        <v>24</v>
      </c>
      <c r="C28" s="295" t="s">
        <v>279</v>
      </c>
      <c r="D28" s="295"/>
      <c r="E28" s="295"/>
      <c r="F28" s="295"/>
      <c r="G28" s="295"/>
      <c r="H28" s="8">
        <f>H29+H34</f>
        <v>0</v>
      </c>
      <c r="I28" s="8">
        <f>I29+I34</f>
        <v>0</v>
      </c>
      <c r="J28" s="8">
        <v>0</v>
      </c>
      <c r="K28" s="8">
        <v>0</v>
      </c>
      <c r="L28" s="224">
        <f t="shared" si="1"/>
        <v>0</v>
      </c>
      <c r="M28" s="225" t="str">
        <f t="shared" si="2"/>
        <v xml:space="preserve">-    </v>
      </c>
    </row>
    <row r="29" spans="1:13" s="12" customFormat="1" ht="27.2" customHeight="1">
      <c r="A29" s="29"/>
      <c r="B29" s="9"/>
      <c r="C29" s="9"/>
      <c r="D29" s="94" t="s">
        <v>5</v>
      </c>
      <c r="E29" s="12" t="s">
        <v>54</v>
      </c>
      <c r="H29" s="11">
        <f>SUM(H30:H33)</f>
        <v>0</v>
      </c>
      <c r="I29" s="11">
        <f>SUM(I30:I33)</f>
        <v>0</v>
      </c>
      <c r="J29" s="11">
        <v>0</v>
      </c>
      <c r="K29" s="11">
        <v>0</v>
      </c>
      <c r="L29" s="226">
        <f t="shared" si="1"/>
        <v>0</v>
      </c>
      <c r="M29" s="227" t="str">
        <f t="shared" si="2"/>
        <v xml:space="preserve">-    </v>
      </c>
    </row>
    <row r="30" spans="1:13" s="12" customFormat="1" ht="27.2" customHeight="1">
      <c r="A30" s="28"/>
      <c r="B30" s="9"/>
      <c r="C30" s="96"/>
      <c r="D30" s="94"/>
      <c r="E30" s="57" t="s">
        <v>15</v>
      </c>
      <c r="F30" s="57" t="s">
        <v>58</v>
      </c>
      <c r="G30" s="53"/>
      <c r="H30" s="52"/>
      <c r="I30" s="152"/>
      <c r="J30" s="52">
        <v>0</v>
      </c>
      <c r="K30" s="52">
        <v>0</v>
      </c>
      <c r="L30" s="228">
        <f t="shared" si="1"/>
        <v>0</v>
      </c>
      <c r="M30" s="229" t="str">
        <f t="shared" si="2"/>
        <v xml:space="preserve">-    </v>
      </c>
    </row>
    <row r="31" spans="1:13" s="12" customFormat="1" ht="27.2" customHeight="1">
      <c r="A31" s="28"/>
      <c r="B31" s="9"/>
      <c r="C31" s="96"/>
      <c r="D31" s="94"/>
      <c r="E31" s="57" t="s">
        <v>16</v>
      </c>
      <c r="F31" s="57" t="s">
        <v>60</v>
      </c>
      <c r="G31" s="53"/>
      <c r="H31" s="52"/>
      <c r="I31" s="152"/>
      <c r="J31" s="52">
        <v>0</v>
      </c>
      <c r="K31" s="52">
        <v>0</v>
      </c>
      <c r="L31" s="228">
        <f t="shared" si="1"/>
        <v>0</v>
      </c>
      <c r="M31" s="229" t="str">
        <f t="shared" si="2"/>
        <v xml:space="preserve">-    </v>
      </c>
    </row>
    <row r="32" spans="1:13" s="12" customFormat="1" ht="27.2" customHeight="1">
      <c r="A32" s="28"/>
      <c r="B32" s="9"/>
      <c r="C32" s="96"/>
      <c r="D32" s="94"/>
      <c r="E32" s="57" t="s">
        <v>57</v>
      </c>
      <c r="F32" s="57" t="s">
        <v>217</v>
      </c>
      <c r="G32" s="54"/>
      <c r="H32" s="152"/>
      <c r="I32" s="152"/>
      <c r="J32" s="52">
        <v>0</v>
      </c>
      <c r="K32" s="52">
        <v>0</v>
      </c>
      <c r="L32" s="228">
        <f t="shared" si="1"/>
        <v>0</v>
      </c>
      <c r="M32" s="229" t="str">
        <f t="shared" si="2"/>
        <v xml:space="preserve">-    </v>
      </c>
    </row>
    <row r="33" spans="1:13" s="12" customFormat="1" ht="27.2" customHeight="1">
      <c r="A33" s="28"/>
      <c r="B33" s="9"/>
      <c r="C33" s="96"/>
      <c r="D33" s="57"/>
      <c r="E33" s="57" t="s">
        <v>103</v>
      </c>
      <c r="F33" s="57" t="s">
        <v>59</v>
      </c>
      <c r="G33" s="54"/>
      <c r="H33" s="159"/>
      <c r="I33" s="160"/>
      <c r="J33" s="52">
        <v>0</v>
      </c>
      <c r="K33" s="52">
        <v>0</v>
      </c>
      <c r="L33" s="228">
        <f t="shared" si="1"/>
        <v>0</v>
      </c>
      <c r="M33" s="229" t="str">
        <f t="shared" si="2"/>
        <v xml:space="preserve">-    </v>
      </c>
    </row>
    <row r="34" spans="1:13" s="12" customFormat="1" ht="27.2" customHeight="1">
      <c r="A34" s="28"/>
      <c r="B34" s="9"/>
      <c r="C34" s="96"/>
      <c r="D34" s="94" t="s">
        <v>7</v>
      </c>
      <c r="E34" s="12" t="s">
        <v>218</v>
      </c>
      <c r="F34" s="57"/>
      <c r="G34" s="296"/>
      <c r="H34" s="296"/>
      <c r="I34" s="297"/>
      <c r="J34" s="52">
        <v>0</v>
      </c>
      <c r="K34" s="52">
        <v>0</v>
      </c>
      <c r="L34" s="228">
        <f t="shared" si="1"/>
        <v>0</v>
      </c>
      <c r="M34" s="229" t="str">
        <f t="shared" si="2"/>
        <v xml:space="preserve">-    </v>
      </c>
    </row>
    <row r="35" spans="1:13" s="12" customFormat="1" ht="27.2" customHeight="1">
      <c r="A35" s="28"/>
      <c r="B35" s="9"/>
      <c r="C35" s="96"/>
      <c r="D35" s="94"/>
      <c r="E35" s="57" t="s">
        <v>15</v>
      </c>
      <c r="F35" s="57" t="s">
        <v>55</v>
      </c>
      <c r="G35" s="53"/>
      <c r="H35" s="53"/>
      <c r="I35" s="54"/>
      <c r="J35" s="52">
        <v>0</v>
      </c>
      <c r="K35" s="52">
        <v>0</v>
      </c>
      <c r="L35" s="228">
        <f t="shared" si="1"/>
        <v>0</v>
      </c>
      <c r="M35" s="229" t="str">
        <f t="shared" si="2"/>
        <v xml:space="preserve">-    </v>
      </c>
    </row>
    <row r="36" spans="1:13" s="12" customFormat="1" ht="27.2" customHeight="1">
      <c r="A36" s="28"/>
      <c r="B36" s="9"/>
      <c r="C36" s="96"/>
      <c r="D36" s="94"/>
      <c r="E36" s="57" t="s">
        <v>16</v>
      </c>
      <c r="F36" s="57" t="s">
        <v>56</v>
      </c>
      <c r="G36" s="187"/>
      <c r="H36" s="187"/>
      <c r="I36" s="188"/>
      <c r="J36" s="52">
        <v>0</v>
      </c>
      <c r="K36" s="52">
        <v>0</v>
      </c>
      <c r="L36" s="228">
        <f t="shared" si="1"/>
        <v>0</v>
      </c>
      <c r="M36" s="229" t="str">
        <f t="shared" si="2"/>
        <v xml:space="preserve">-    </v>
      </c>
    </row>
    <row r="37" spans="1:13" s="6" customFormat="1" ht="27.2" customHeight="1">
      <c r="A37" s="140"/>
      <c r="B37" s="20" t="s">
        <v>153</v>
      </c>
      <c r="C37" s="97"/>
      <c r="D37" s="97"/>
      <c r="E37" s="97"/>
      <c r="F37" s="97"/>
      <c r="G37" s="97"/>
      <c r="H37" s="167"/>
      <c r="I37" s="154"/>
      <c r="J37" s="21">
        <v>74508871.109999999</v>
      </c>
      <c r="K37" s="21">
        <v>64106002.479999997</v>
      </c>
      <c r="L37" s="230">
        <f t="shared" si="1"/>
        <v>10402868.630000003</v>
      </c>
      <c r="M37" s="231">
        <f t="shared" si="2"/>
        <v>0.13961919533906092</v>
      </c>
    </row>
    <row r="38" spans="1:13" s="12" customFormat="1" ht="9.1999999999999993" customHeight="1">
      <c r="A38" s="29"/>
      <c r="B38" s="10"/>
      <c r="C38" s="53"/>
      <c r="D38" s="53"/>
      <c r="E38" s="53"/>
      <c r="F38" s="53"/>
      <c r="G38" s="53"/>
      <c r="H38" s="153"/>
      <c r="I38" s="151"/>
      <c r="J38" s="11">
        <v>0</v>
      </c>
      <c r="K38" s="11">
        <v>0</v>
      </c>
      <c r="L38" s="226">
        <f t="shared" si="1"/>
        <v>0</v>
      </c>
      <c r="M38" s="227" t="str">
        <f t="shared" si="2"/>
        <v xml:space="preserve">-    </v>
      </c>
    </row>
    <row r="39" spans="1:13" s="6" customFormat="1" ht="27.2" customHeight="1">
      <c r="A39" s="27" t="s">
        <v>25</v>
      </c>
      <c r="B39" s="13" t="s">
        <v>26</v>
      </c>
      <c r="C39" s="104"/>
      <c r="D39" s="104"/>
      <c r="E39" s="104"/>
      <c r="F39" s="104"/>
      <c r="G39" s="104"/>
      <c r="H39" s="162"/>
      <c r="I39" s="150"/>
      <c r="J39" s="8">
        <v>0</v>
      </c>
      <c r="K39" s="8">
        <v>0</v>
      </c>
      <c r="L39" s="224">
        <f t="shared" si="1"/>
        <v>0</v>
      </c>
      <c r="M39" s="225" t="str">
        <f t="shared" si="2"/>
        <v xml:space="preserve">-    </v>
      </c>
    </row>
    <row r="40" spans="1:13" s="6" customFormat="1" ht="27.2" customHeight="1">
      <c r="A40" s="27"/>
      <c r="B40" s="7" t="s">
        <v>3</v>
      </c>
      <c r="C40" s="55" t="s">
        <v>27</v>
      </c>
      <c r="D40" s="55"/>
      <c r="E40" s="55"/>
      <c r="F40" s="55"/>
      <c r="G40" s="55"/>
      <c r="H40" s="162"/>
      <c r="I40" s="150"/>
      <c r="J40" s="8">
        <v>3958670.95</v>
      </c>
      <c r="K40" s="8">
        <v>4325547.91</v>
      </c>
      <c r="L40" s="224">
        <f t="shared" si="1"/>
        <v>-366876.95999999996</v>
      </c>
      <c r="M40" s="225">
        <f t="shared" si="2"/>
        <v>-9.2676801035963832E-2</v>
      </c>
    </row>
    <row r="41" spans="1:13" s="12" customFormat="1" ht="27.2" customHeight="1">
      <c r="A41" s="28"/>
      <c r="B41" s="9"/>
      <c r="C41" s="96"/>
      <c r="D41" s="94" t="s">
        <v>5</v>
      </c>
      <c r="E41" s="53" t="s">
        <v>203</v>
      </c>
      <c r="F41" s="53"/>
      <c r="G41" s="53"/>
      <c r="H41" s="153"/>
      <c r="I41" s="151"/>
      <c r="J41" s="11">
        <v>3821383.39</v>
      </c>
      <c r="K41" s="11">
        <v>4225059.4400000004</v>
      </c>
      <c r="L41" s="226">
        <f t="shared" si="1"/>
        <v>-403676.05000000028</v>
      </c>
      <c r="M41" s="227">
        <f t="shared" si="2"/>
        <v>-0.10563610316001303</v>
      </c>
    </row>
    <row r="42" spans="1:13" s="12" customFormat="1" ht="27.2" customHeight="1">
      <c r="A42" s="28"/>
      <c r="B42" s="9"/>
      <c r="C42" s="96"/>
      <c r="D42" s="94" t="s">
        <v>7</v>
      </c>
      <c r="E42" s="53" t="s">
        <v>204</v>
      </c>
      <c r="F42" s="53"/>
      <c r="G42" s="53"/>
      <c r="H42" s="153"/>
      <c r="I42" s="151"/>
      <c r="J42" s="11">
        <v>137287.56</v>
      </c>
      <c r="K42" s="11">
        <v>100488.47</v>
      </c>
      <c r="L42" s="226">
        <f t="shared" si="1"/>
        <v>36799.089999999997</v>
      </c>
      <c r="M42" s="227">
        <f t="shared" si="2"/>
        <v>0.26804387811976554</v>
      </c>
    </row>
    <row r="43" spans="1:13" s="12" customFormat="1" ht="27.2" customHeight="1">
      <c r="A43" s="28"/>
      <c r="B43" s="9"/>
      <c r="C43" s="96"/>
      <c r="D43" s="94" t="s">
        <v>8</v>
      </c>
      <c r="E43" s="53" t="s">
        <v>205</v>
      </c>
      <c r="F43" s="94"/>
      <c r="G43" s="53"/>
      <c r="H43" s="153"/>
      <c r="I43" s="151"/>
      <c r="J43" s="11">
        <v>0</v>
      </c>
      <c r="K43" s="11">
        <v>0</v>
      </c>
      <c r="L43" s="226">
        <f t="shared" si="1"/>
        <v>0</v>
      </c>
      <c r="M43" s="227" t="str">
        <f t="shared" si="2"/>
        <v xml:space="preserve">-    </v>
      </c>
    </row>
    <row r="44" spans="1:13" s="12" customFormat="1" ht="27.2" customHeight="1">
      <c r="A44" s="29"/>
      <c r="B44" s="10"/>
      <c r="C44" s="53"/>
      <c r="D44" s="94" t="s">
        <v>9</v>
      </c>
      <c r="E44" s="53" t="s">
        <v>206</v>
      </c>
      <c r="F44" s="94"/>
      <c r="G44" s="53"/>
      <c r="H44" s="153"/>
      <c r="I44" s="151"/>
      <c r="J44" s="11">
        <v>0</v>
      </c>
      <c r="K44" s="11">
        <v>0</v>
      </c>
      <c r="L44" s="226">
        <f t="shared" si="1"/>
        <v>0</v>
      </c>
      <c r="M44" s="227" t="str">
        <f t="shared" si="2"/>
        <v xml:space="preserve">-    </v>
      </c>
    </row>
    <row r="45" spans="1:13" s="12" customFormat="1" ht="27.2" customHeight="1">
      <c r="A45" s="29"/>
      <c r="B45" s="10"/>
      <c r="C45" s="53"/>
      <c r="D45" s="94"/>
      <c r="E45" s="53"/>
      <c r="F45" s="94"/>
      <c r="G45" s="53"/>
      <c r="H45" s="181" t="s">
        <v>286</v>
      </c>
      <c r="I45" s="181" t="s">
        <v>287</v>
      </c>
      <c r="J45" s="11">
        <v>0</v>
      </c>
      <c r="K45" s="11">
        <v>0</v>
      </c>
      <c r="L45" s="226">
        <f t="shared" si="1"/>
        <v>0</v>
      </c>
      <c r="M45" s="227" t="str">
        <f t="shared" si="2"/>
        <v xml:space="preserve">-    </v>
      </c>
    </row>
    <row r="46" spans="1:13" s="6" customFormat="1" ht="39.75" customHeight="1">
      <c r="A46" s="27"/>
      <c r="B46" s="7" t="s">
        <v>11</v>
      </c>
      <c r="C46" s="295" t="s">
        <v>288</v>
      </c>
      <c r="D46" s="295"/>
      <c r="E46" s="295"/>
      <c r="F46" s="295"/>
      <c r="G46" s="298"/>
      <c r="H46" s="8">
        <v>116261704.53999998</v>
      </c>
      <c r="I46" s="8">
        <v>0</v>
      </c>
      <c r="J46" s="8">
        <v>116261704.53999998</v>
      </c>
      <c r="K46" s="8">
        <v>123253440.48999999</v>
      </c>
      <c r="L46" s="224">
        <f t="shared" si="1"/>
        <v>-6991735.9500000179</v>
      </c>
      <c r="M46" s="225">
        <f t="shared" si="2"/>
        <v>-6.0137910223004715E-2</v>
      </c>
    </row>
    <row r="47" spans="1:13" s="12" customFormat="1" ht="27.2" customHeight="1">
      <c r="A47" s="28"/>
      <c r="B47" s="9"/>
      <c r="C47" s="96"/>
      <c r="D47" s="94" t="s">
        <v>5</v>
      </c>
      <c r="E47" s="53" t="s">
        <v>72</v>
      </c>
      <c r="F47" s="53"/>
      <c r="G47" s="54"/>
      <c r="H47" s="11">
        <v>41102.74</v>
      </c>
      <c r="I47" s="11">
        <v>0</v>
      </c>
      <c r="J47" s="11">
        <v>41102.74</v>
      </c>
      <c r="K47" s="11">
        <v>0</v>
      </c>
      <c r="L47" s="226">
        <f t="shared" si="1"/>
        <v>41102.74</v>
      </c>
      <c r="M47" s="227">
        <f t="shared" si="2"/>
        <v>1</v>
      </c>
    </row>
    <row r="48" spans="1:13" s="12" customFormat="1" ht="23.25" customHeight="1">
      <c r="A48" s="28"/>
      <c r="B48" s="9"/>
      <c r="C48" s="96"/>
      <c r="D48" s="94"/>
      <c r="E48" s="57" t="s">
        <v>15</v>
      </c>
      <c r="F48" s="57" t="s">
        <v>73</v>
      </c>
      <c r="G48" s="54"/>
      <c r="H48" s="52">
        <v>41102.74</v>
      </c>
      <c r="I48" s="52">
        <v>0</v>
      </c>
      <c r="J48" s="52">
        <v>41102.74</v>
      </c>
      <c r="K48" s="52">
        <v>0</v>
      </c>
      <c r="L48" s="228">
        <f t="shared" si="1"/>
        <v>41102.74</v>
      </c>
      <c r="M48" s="229">
        <f t="shared" si="2"/>
        <v>1</v>
      </c>
    </row>
    <row r="49" spans="1:13" s="12" customFormat="1" ht="27.2" customHeight="1">
      <c r="A49" s="28"/>
      <c r="B49" s="9"/>
      <c r="C49" s="96"/>
      <c r="D49" s="94"/>
      <c r="E49" s="53"/>
      <c r="F49" s="53" t="s">
        <v>5</v>
      </c>
      <c r="G49" s="54" t="s">
        <v>265</v>
      </c>
      <c r="H49" s="11">
        <v>0</v>
      </c>
      <c r="I49" s="11"/>
      <c r="J49" s="11">
        <v>0</v>
      </c>
      <c r="K49" s="11">
        <v>0</v>
      </c>
      <c r="L49" s="226">
        <f t="shared" si="1"/>
        <v>0</v>
      </c>
      <c r="M49" s="227" t="str">
        <f t="shared" si="2"/>
        <v xml:space="preserve">-    </v>
      </c>
    </row>
    <row r="50" spans="1:13" s="12" customFormat="1" ht="27.2" customHeight="1">
      <c r="A50" s="28"/>
      <c r="B50" s="9"/>
      <c r="C50" s="96"/>
      <c r="D50" s="94"/>
      <c r="E50" s="53"/>
      <c r="F50" s="53" t="s">
        <v>7</v>
      </c>
      <c r="G50" s="54" t="s">
        <v>74</v>
      </c>
      <c r="H50" s="11">
        <v>41102.74</v>
      </c>
      <c r="I50" s="11"/>
      <c r="J50" s="11">
        <v>41102.74</v>
      </c>
      <c r="K50" s="11">
        <v>0</v>
      </c>
      <c r="L50" s="226">
        <f t="shared" si="1"/>
        <v>41102.74</v>
      </c>
      <c r="M50" s="227">
        <f t="shared" si="2"/>
        <v>1</v>
      </c>
    </row>
    <row r="51" spans="1:13" s="12" customFormat="1" ht="27.2" customHeight="1">
      <c r="A51" s="28"/>
      <c r="B51" s="9"/>
      <c r="C51" s="96"/>
      <c r="D51" s="94"/>
      <c r="E51" s="57" t="s">
        <v>16</v>
      </c>
      <c r="F51" s="57" t="s">
        <v>75</v>
      </c>
      <c r="G51" s="54"/>
      <c r="H51" s="52">
        <v>0</v>
      </c>
      <c r="I51" s="52"/>
      <c r="J51" s="52">
        <v>0</v>
      </c>
      <c r="K51" s="52">
        <v>0</v>
      </c>
      <c r="L51" s="226">
        <f t="shared" si="1"/>
        <v>0</v>
      </c>
      <c r="M51" s="227" t="str">
        <f t="shared" si="2"/>
        <v xml:space="preserve">-    </v>
      </c>
    </row>
    <row r="52" spans="1:13" s="12" customFormat="1" ht="27.2" customHeight="1">
      <c r="A52" s="28"/>
      <c r="B52" s="9"/>
      <c r="C52" s="96"/>
      <c r="D52" s="94"/>
      <c r="E52" s="57" t="s">
        <v>57</v>
      </c>
      <c r="F52" s="57" t="s">
        <v>219</v>
      </c>
      <c r="G52" s="54"/>
      <c r="H52" s="52">
        <v>0</v>
      </c>
      <c r="I52" s="52">
        <v>0</v>
      </c>
      <c r="J52" s="52">
        <v>0</v>
      </c>
      <c r="K52" s="52">
        <v>0</v>
      </c>
      <c r="L52" s="226">
        <f t="shared" si="1"/>
        <v>0</v>
      </c>
      <c r="M52" s="227" t="str">
        <f t="shared" si="2"/>
        <v xml:space="preserve">-    </v>
      </c>
    </row>
    <row r="53" spans="1:13" s="12" customFormat="1" ht="27.2" customHeight="1">
      <c r="A53" s="28"/>
      <c r="B53" s="9"/>
      <c r="C53" s="96"/>
      <c r="D53" s="94"/>
      <c r="E53" s="53"/>
      <c r="F53" s="53" t="s">
        <v>5</v>
      </c>
      <c r="G53" s="54" t="s">
        <v>207</v>
      </c>
      <c r="H53" s="11">
        <v>0</v>
      </c>
      <c r="I53" s="11"/>
      <c r="J53" s="11">
        <v>0</v>
      </c>
      <c r="K53" s="11">
        <v>0</v>
      </c>
      <c r="L53" s="226">
        <f t="shared" si="1"/>
        <v>0</v>
      </c>
      <c r="M53" s="227" t="str">
        <f t="shared" si="2"/>
        <v xml:space="preserve">-    </v>
      </c>
    </row>
    <row r="54" spans="1:13" s="12" customFormat="1" ht="27.2" customHeight="1">
      <c r="A54" s="28"/>
      <c r="B54" s="9"/>
      <c r="C54" s="96"/>
      <c r="D54" s="94"/>
      <c r="E54" s="53"/>
      <c r="F54" s="53" t="s">
        <v>7</v>
      </c>
      <c r="G54" s="54" t="s">
        <v>208</v>
      </c>
      <c r="H54" s="11">
        <v>0</v>
      </c>
      <c r="I54" s="11"/>
      <c r="J54" s="11">
        <v>0</v>
      </c>
      <c r="K54" s="11">
        <v>0</v>
      </c>
      <c r="L54" s="226">
        <f t="shared" si="1"/>
        <v>0</v>
      </c>
      <c r="M54" s="227" t="str">
        <f t="shared" si="2"/>
        <v xml:space="preserve">-    </v>
      </c>
    </row>
    <row r="55" spans="1:13" s="12" customFormat="1" ht="27.2" customHeight="1">
      <c r="A55" s="28"/>
      <c r="B55" s="9"/>
      <c r="C55" s="96"/>
      <c r="D55" s="94"/>
      <c r="E55" s="53"/>
      <c r="F55" s="53" t="s">
        <v>8</v>
      </c>
      <c r="G55" s="53" t="s">
        <v>256</v>
      </c>
      <c r="H55" s="11">
        <v>0</v>
      </c>
      <c r="I55" s="11"/>
      <c r="J55" s="11">
        <v>0</v>
      </c>
      <c r="K55" s="11">
        <v>0</v>
      </c>
      <c r="L55" s="226">
        <f t="shared" si="1"/>
        <v>0</v>
      </c>
      <c r="M55" s="227" t="str">
        <f t="shared" si="2"/>
        <v xml:space="preserve">-    </v>
      </c>
    </row>
    <row r="56" spans="1:13" s="12" customFormat="1" ht="27.2" customHeight="1">
      <c r="A56" s="28"/>
      <c r="B56" s="9"/>
      <c r="C56" s="96"/>
      <c r="D56" s="94"/>
      <c r="E56" s="53"/>
      <c r="F56" s="53" t="s">
        <v>9</v>
      </c>
      <c r="G56" s="53" t="s">
        <v>199</v>
      </c>
      <c r="H56" s="11">
        <v>0</v>
      </c>
      <c r="I56" s="11"/>
      <c r="J56" s="11">
        <v>0</v>
      </c>
      <c r="K56" s="11">
        <v>0</v>
      </c>
      <c r="L56" s="226">
        <f t="shared" si="1"/>
        <v>0</v>
      </c>
      <c r="M56" s="227" t="str">
        <f t="shared" si="2"/>
        <v xml:space="preserve">-    </v>
      </c>
    </row>
    <row r="57" spans="1:13" s="12" customFormat="1" ht="27.2" customHeight="1">
      <c r="A57" s="28"/>
      <c r="B57" s="9"/>
      <c r="C57" s="96"/>
      <c r="D57" s="94"/>
      <c r="E57" s="57" t="s">
        <v>103</v>
      </c>
      <c r="F57" s="57" t="s">
        <v>220</v>
      </c>
      <c r="G57" s="54"/>
      <c r="H57" s="11">
        <v>0</v>
      </c>
      <c r="I57" s="11"/>
      <c r="J57" s="11">
        <v>0</v>
      </c>
      <c r="K57" s="11">
        <v>0</v>
      </c>
      <c r="L57" s="226">
        <f t="shared" si="1"/>
        <v>0</v>
      </c>
      <c r="M57" s="227" t="str">
        <f t="shared" si="2"/>
        <v xml:space="preserve">-    </v>
      </c>
    </row>
    <row r="58" spans="1:13" s="12" customFormat="1" ht="27.2" customHeight="1">
      <c r="A58" s="28"/>
      <c r="B58" s="9"/>
      <c r="C58" s="96"/>
      <c r="D58" s="94" t="s">
        <v>7</v>
      </c>
      <c r="E58" s="53" t="s">
        <v>76</v>
      </c>
      <c r="F58" s="53"/>
      <c r="G58" s="54"/>
      <c r="H58" s="11">
        <v>101910705.38999999</v>
      </c>
      <c r="I58" s="11">
        <v>0</v>
      </c>
      <c r="J58" s="11">
        <v>101910705.38999999</v>
      </c>
      <c r="K58" s="11">
        <v>109749892.26000001</v>
      </c>
      <c r="L58" s="226">
        <f t="shared" si="1"/>
        <v>-7839186.8700000197</v>
      </c>
      <c r="M58" s="227">
        <f t="shared" si="2"/>
        <v>-7.6922113726918054E-2</v>
      </c>
    </row>
    <row r="59" spans="1:13" s="12" customFormat="1" ht="27.2" customHeight="1">
      <c r="A59" s="28"/>
      <c r="B59" s="9"/>
      <c r="C59" s="96"/>
      <c r="D59" s="94"/>
      <c r="E59" s="57" t="s">
        <v>15</v>
      </c>
      <c r="F59" s="57" t="s">
        <v>77</v>
      </c>
      <c r="G59" s="54"/>
      <c r="H59" s="52">
        <v>80123428.599999994</v>
      </c>
      <c r="I59" s="52">
        <v>0</v>
      </c>
      <c r="J59" s="52">
        <v>80123428.599999994</v>
      </c>
      <c r="K59" s="52">
        <v>88783391.340000004</v>
      </c>
      <c r="L59" s="228">
        <f t="shared" si="1"/>
        <v>-8659962.7400000095</v>
      </c>
      <c r="M59" s="229">
        <f t="shared" si="2"/>
        <v>-0.10808277792545701</v>
      </c>
    </row>
    <row r="60" spans="1:13" s="12" customFormat="1" ht="27.2" customHeight="1">
      <c r="A60" s="28"/>
      <c r="B60" s="9"/>
      <c r="C60" s="96"/>
      <c r="D60" s="94"/>
      <c r="E60" s="53"/>
      <c r="F60" s="53" t="s">
        <v>5</v>
      </c>
      <c r="G60" s="54" t="s">
        <v>180</v>
      </c>
      <c r="H60" s="11">
        <v>80123428.599999994</v>
      </c>
      <c r="I60" s="11">
        <v>0</v>
      </c>
      <c r="J60" s="11">
        <v>80123428.599999994</v>
      </c>
      <c r="K60" s="11">
        <v>88783391.340000004</v>
      </c>
      <c r="L60" s="226">
        <f t="shared" si="1"/>
        <v>-8659962.7400000095</v>
      </c>
      <c r="M60" s="227">
        <f t="shared" si="2"/>
        <v>-0.10808277792545701</v>
      </c>
    </row>
    <row r="61" spans="1:13" s="12" customFormat="1" ht="22.5" customHeight="1">
      <c r="A61" s="28"/>
      <c r="B61" s="9"/>
      <c r="C61" s="96"/>
      <c r="D61" s="94"/>
      <c r="E61" s="53"/>
      <c r="F61" s="53"/>
      <c r="G61" s="130" t="s">
        <v>257</v>
      </c>
      <c r="H61" s="11">
        <v>80123428.599999994</v>
      </c>
      <c r="I61" s="11"/>
      <c r="J61" s="52">
        <v>80123428.599999994</v>
      </c>
      <c r="K61" s="52">
        <v>88783391.340000004</v>
      </c>
      <c r="L61" s="226">
        <f t="shared" si="1"/>
        <v>-8659962.7400000095</v>
      </c>
      <c r="M61" s="227">
        <f t="shared" si="2"/>
        <v>-0.10808277792545701</v>
      </c>
    </row>
    <row r="62" spans="1:13" s="12" customFormat="1" ht="36.75" customHeight="1">
      <c r="A62" s="28"/>
      <c r="B62" s="9"/>
      <c r="C62" s="96"/>
      <c r="D62" s="94"/>
      <c r="E62" s="53"/>
      <c r="F62" s="53"/>
      <c r="G62" s="169" t="s">
        <v>258</v>
      </c>
      <c r="H62" s="119">
        <v>0</v>
      </c>
      <c r="I62" s="119"/>
      <c r="J62" s="52">
        <v>0</v>
      </c>
      <c r="K62" s="52">
        <v>0</v>
      </c>
      <c r="L62" s="226">
        <f t="shared" si="1"/>
        <v>0</v>
      </c>
      <c r="M62" s="227" t="str">
        <f t="shared" si="2"/>
        <v xml:space="preserve">-    </v>
      </c>
    </row>
    <row r="63" spans="1:13" s="12" customFormat="1" ht="33.75" customHeight="1">
      <c r="A63" s="28"/>
      <c r="B63" s="9"/>
      <c r="C63" s="96"/>
      <c r="D63" s="94"/>
      <c r="E63" s="53"/>
      <c r="F63" s="53"/>
      <c r="G63" s="169" t="s">
        <v>259</v>
      </c>
      <c r="H63" s="119">
        <v>0</v>
      </c>
      <c r="I63" s="119"/>
      <c r="J63" s="52">
        <v>0</v>
      </c>
      <c r="K63" s="52">
        <v>0</v>
      </c>
      <c r="L63" s="226">
        <f t="shared" si="1"/>
        <v>0</v>
      </c>
      <c r="M63" s="227" t="str">
        <f t="shared" si="2"/>
        <v xml:space="preserve">-    </v>
      </c>
    </row>
    <row r="64" spans="1:13" s="128" customFormat="1" ht="22.5" customHeight="1">
      <c r="A64" s="124"/>
      <c r="B64" s="145"/>
      <c r="C64" s="146"/>
      <c r="D64" s="125"/>
      <c r="E64" s="147"/>
      <c r="F64" s="147"/>
      <c r="G64" s="130" t="s">
        <v>284</v>
      </c>
      <c r="H64" s="148">
        <v>0</v>
      </c>
      <c r="I64" s="148"/>
      <c r="J64" s="52">
        <v>0</v>
      </c>
      <c r="K64" s="52">
        <v>0</v>
      </c>
      <c r="L64" s="232">
        <f t="shared" si="1"/>
        <v>0</v>
      </c>
      <c r="M64" s="233" t="str">
        <f t="shared" si="2"/>
        <v xml:space="preserve">-    </v>
      </c>
    </row>
    <row r="65" spans="1:13" s="12" customFormat="1" ht="27.2" customHeight="1">
      <c r="A65" s="28"/>
      <c r="B65" s="9"/>
      <c r="C65" s="96"/>
      <c r="D65" s="94"/>
      <c r="E65" s="53"/>
      <c r="F65" s="53" t="s">
        <v>7</v>
      </c>
      <c r="G65" s="54" t="s">
        <v>209</v>
      </c>
      <c r="H65" s="11">
        <v>0</v>
      </c>
      <c r="I65" s="11"/>
      <c r="J65" s="52">
        <v>0</v>
      </c>
      <c r="K65" s="52">
        <v>0</v>
      </c>
      <c r="L65" s="226">
        <f t="shared" si="1"/>
        <v>0</v>
      </c>
      <c r="M65" s="227" t="str">
        <f t="shared" si="2"/>
        <v xml:space="preserve">-    </v>
      </c>
    </row>
    <row r="66" spans="1:13" s="12" customFormat="1" ht="27.2" customHeight="1">
      <c r="A66" s="28"/>
      <c r="B66" s="9"/>
      <c r="C66" s="96"/>
      <c r="D66" s="94"/>
      <c r="E66" s="57" t="s">
        <v>16</v>
      </c>
      <c r="F66" s="57" t="s">
        <v>266</v>
      </c>
      <c r="G66" s="54"/>
      <c r="H66" s="52">
        <v>21787276.789999999</v>
      </c>
      <c r="I66" s="52">
        <v>0</v>
      </c>
      <c r="J66" s="52">
        <v>21787276.789999999</v>
      </c>
      <c r="K66" s="52">
        <v>20966500.920000002</v>
      </c>
      <c r="L66" s="228">
        <f t="shared" si="1"/>
        <v>820775.86999999732</v>
      </c>
      <c r="M66" s="229">
        <f t="shared" si="2"/>
        <v>3.7672256056191469E-2</v>
      </c>
    </row>
    <row r="67" spans="1:13" s="12" customFormat="1" ht="27.2" customHeight="1">
      <c r="A67" s="28"/>
      <c r="B67" s="9"/>
      <c r="C67" s="96"/>
      <c r="D67" s="94"/>
      <c r="E67" s="57"/>
      <c r="F67" s="53" t="s">
        <v>5</v>
      </c>
      <c r="G67" s="127" t="s">
        <v>280</v>
      </c>
      <c r="H67" s="11">
        <v>21787276.789999999</v>
      </c>
      <c r="I67" s="11"/>
      <c r="J67" s="11">
        <v>21787276.789999999</v>
      </c>
      <c r="K67" s="11">
        <v>20966500.920000002</v>
      </c>
      <c r="L67" s="226">
        <f t="shared" si="1"/>
        <v>820775.86999999732</v>
      </c>
      <c r="M67" s="227">
        <f t="shared" si="2"/>
        <v>3.7672256056191469E-2</v>
      </c>
    </row>
    <row r="68" spans="1:13" s="12" customFormat="1" ht="27.2" customHeight="1">
      <c r="A68" s="28"/>
      <c r="B68" s="9"/>
      <c r="C68" s="96"/>
      <c r="D68" s="94"/>
      <c r="E68" s="57"/>
      <c r="F68" s="53" t="s">
        <v>7</v>
      </c>
      <c r="G68" s="127" t="s">
        <v>281</v>
      </c>
      <c r="H68" s="11">
        <v>0</v>
      </c>
      <c r="I68" s="11"/>
      <c r="J68" s="11">
        <v>0</v>
      </c>
      <c r="K68" s="11">
        <v>0</v>
      </c>
      <c r="L68" s="226">
        <f t="shared" si="1"/>
        <v>0</v>
      </c>
      <c r="M68" s="227" t="str">
        <f t="shared" si="2"/>
        <v xml:space="preserve">-    </v>
      </c>
    </row>
    <row r="69" spans="1:13" s="12" customFormat="1" ht="27.2" customHeight="1">
      <c r="A69" s="28"/>
      <c r="B69" s="9"/>
      <c r="C69" s="96"/>
      <c r="D69" s="94"/>
      <c r="E69" s="57"/>
      <c r="F69" s="53" t="s">
        <v>8</v>
      </c>
      <c r="G69" s="127" t="s">
        <v>282</v>
      </c>
      <c r="H69" s="11">
        <v>0</v>
      </c>
      <c r="I69" s="11"/>
      <c r="J69" s="11">
        <v>0</v>
      </c>
      <c r="K69" s="11">
        <v>0</v>
      </c>
      <c r="L69" s="226">
        <f t="shared" si="1"/>
        <v>0</v>
      </c>
      <c r="M69" s="227" t="str">
        <f t="shared" si="2"/>
        <v xml:space="preserve">-    </v>
      </c>
    </row>
    <row r="70" spans="1:13" s="12" customFormat="1" ht="37.5" customHeight="1">
      <c r="A70" s="28"/>
      <c r="B70" s="9"/>
      <c r="C70" s="96"/>
      <c r="D70" s="94"/>
      <c r="E70" s="57"/>
      <c r="F70" s="53" t="s">
        <v>9</v>
      </c>
      <c r="G70" s="168" t="s">
        <v>283</v>
      </c>
      <c r="H70" s="11">
        <v>0</v>
      </c>
      <c r="I70" s="11"/>
      <c r="J70" s="11">
        <v>0</v>
      </c>
      <c r="K70" s="11">
        <v>0</v>
      </c>
      <c r="L70" s="226">
        <f t="shared" si="1"/>
        <v>0</v>
      </c>
      <c r="M70" s="227" t="str">
        <f t="shared" si="2"/>
        <v xml:space="preserve">-    </v>
      </c>
    </row>
    <row r="71" spans="1:13" s="12" customFormat="1" ht="27.2" customHeight="1">
      <c r="A71" s="28"/>
      <c r="B71" s="9"/>
      <c r="C71" s="96"/>
      <c r="D71" s="94" t="s">
        <v>8</v>
      </c>
      <c r="E71" s="53" t="s">
        <v>67</v>
      </c>
      <c r="F71" s="53"/>
      <c r="G71" s="54"/>
      <c r="H71" s="11">
        <v>39602.58</v>
      </c>
      <c r="I71" s="11"/>
      <c r="J71" s="11">
        <v>39602.58</v>
      </c>
      <c r="K71" s="11">
        <v>39602.58</v>
      </c>
      <c r="L71" s="226">
        <f t="shared" si="1"/>
        <v>0</v>
      </c>
      <c r="M71" s="227">
        <f t="shared" si="2"/>
        <v>0</v>
      </c>
    </row>
    <row r="72" spans="1:13" s="12" customFormat="1" ht="27.2" customHeight="1">
      <c r="A72" s="28"/>
      <c r="B72" s="9"/>
      <c r="C72" s="96"/>
      <c r="D72" s="94" t="s">
        <v>9</v>
      </c>
      <c r="E72" s="53" t="s">
        <v>221</v>
      </c>
      <c r="F72" s="53"/>
      <c r="G72" s="54"/>
      <c r="H72" s="11">
        <v>8135263.6700000009</v>
      </c>
      <c r="I72" s="11">
        <v>0</v>
      </c>
      <c r="J72" s="11">
        <v>8135263.6700000009</v>
      </c>
      <c r="K72" s="11">
        <v>7965178.5799999991</v>
      </c>
      <c r="L72" s="226">
        <f t="shared" ref="L72:L100" si="3">J72-K72</f>
        <v>170085.09000000171</v>
      </c>
      <c r="M72" s="227">
        <f t="shared" ref="M72:M100" si="4">IF(J72=0,"-    ",L72/J72)</f>
        <v>2.0907139202779115E-2</v>
      </c>
    </row>
    <row r="73" spans="1:13" s="12" customFormat="1" ht="27.2" customHeight="1">
      <c r="A73" s="28"/>
      <c r="B73" s="9"/>
      <c r="C73" s="96"/>
      <c r="D73" s="94"/>
      <c r="E73" s="57" t="s">
        <v>15</v>
      </c>
      <c r="F73" s="57" t="s">
        <v>175</v>
      </c>
      <c r="G73" s="54"/>
      <c r="H73" s="52">
        <v>7544736.6400000006</v>
      </c>
      <c r="I73" s="52"/>
      <c r="J73" s="52">
        <v>7544736.6400000006</v>
      </c>
      <c r="K73" s="52">
        <v>7447481.4799999995</v>
      </c>
      <c r="L73" s="228">
        <f t="shared" si="3"/>
        <v>97255.16000000108</v>
      </c>
      <c r="M73" s="229">
        <f t="shared" si="4"/>
        <v>1.2890464523888414E-2</v>
      </c>
    </row>
    <row r="74" spans="1:13" s="12" customFormat="1" ht="27.2" customHeight="1">
      <c r="A74" s="28"/>
      <c r="B74" s="9"/>
      <c r="C74" s="96"/>
      <c r="D74" s="94"/>
      <c r="E74" s="57" t="s">
        <v>16</v>
      </c>
      <c r="F74" s="57" t="s">
        <v>176</v>
      </c>
      <c r="G74" s="54"/>
      <c r="H74" s="52">
        <v>590527.03</v>
      </c>
      <c r="I74" s="52"/>
      <c r="J74" s="52">
        <v>590527.03</v>
      </c>
      <c r="K74" s="52">
        <v>517697.1</v>
      </c>
      <c r="L74" s="228">
        <f t="shared" si="3"/>
        <v>72829.930000000051</v>
      </c>
      <c r="M74" s="229">
        <f t="shared" si="4"/>
        <v>0.12333039183659392</v>
      </c>
    </row>
    <row r="75" spans="1:13" s="12" customFormat="1" ht="27.2" customHeight="1">
      <c r="A75" s="28"/>
      <c r="B75" s="10"/>
      <c r="C75" s="96"/>
      <c r="D75" s="125" t="s">
        <v>10</v>
      </c>
      <c r="E75" s="299" t="s">
        <v>212</v>
      </c>
      <c r="F75" s="299"/>
      <c r="G75" s="300"/>
      <c r="H75" s="52">
        <v>0</v>
      </c>
      <c r="I75" s="52"/>
      <c r="J75" s="52">
        <v>0</v>
      </c>
      <c r="K75" s="52">
        <v>0</v>
      </c>
      <c r="L75" s="228">
        <f t="shared" si="3"/>
        <v>0</v>
      </c>
      <c r="M75" s="229" t="str">
        <f t="shared" si="4"/>
        <v xml:space="preserve">-    </v>
      </c>
    </row>
    <row r="76" spans="1:13" s="12" customFormat="1" ht="27.2" customHeight="1">
      <c r="A76" s="29"/>
      <c r="B76" s="10"/>
      <c r="C76" s="96"/>
      <c r="D76" s="125" t="s">
        <v>20</v>
      </c>
      <c r="E76" s="53" t="s">
        <v>78</v>
      </c>
      <c r="F76" s="94"/>
      <c r="G76" s="54"/>
      <c r="H76" s="11">
        <v>14390.970000000001</v>
      </c>
      <c r="I76" s="11"/>
      <c r="J76" s="11">
        <v>14390.970000000001</v>
      </c>
      <c r="K76" s="11">
        <v>14720.83</v>
      </c>
      <c r="L76" s="226">
        <f t="shared" si="3"/>
        <v>-329.85999999999876</v>
      </c>
      <c r="M76" s="227">
        <f t="shared" si="4"/>
        <v>-2.2921318020953329E-2</v>
      </c>
    </row>
    <row r="77" spans="1:13" s="12" customFormat="1" ht="27.2" customHeight="1">
      <c r="A77" s="29"/>
      <c r="B77" s="10"/>
      <c r="C77" s="96"/>
      <c r="D77" s="125" t="s">
        <v>22</v>
      </c>
      <c r="E77" s="53" t="s">
        <v>222</v>
      </c>
      <c r="F77" s="94"/>
      <c r="G77" s="54"/>
      <c r="H77" s="164">
        <v>6120639.1900000004</v>
      </c>
      <c r="I77" s="164"/>
      <c r="J77" s="11">
        <v>6120639.1900000004</v>
      </c>
      <c r="K77" s="11">
        <v>5484046.2399999993</v>
      </c>
      <c r="L77" s="226">
        <f t="shared" si="3"/>
        <v>636592.95000000112</v>
      </c>
      <c r="M77" s="227">
        <f t="shared" si="4"/>
        <v>0.1040075930370274</v>
      </c>
    </row>
    <row r="78" spans="1:13" s="6" customFormat="1" ht="27.2" customHeight="1">
      <c r="A78" s="27"/>
      <c r="B78" s="7" t="s">
        <v>24</v>
      </c>
      <c r="C78" s="55" t="s">
        <v>181</v>
      </c>
      <c r="D78" s="55"/>
      <c r="E78" s="55"/>
      <c r="F78" s="55"/>
      <c r="G78" s="55"/>
      <c r="H78" s="161"/>
      <c r="I78" s="149"/>
      <c r="J78" s="8">
        <v>0</v>
      </c>
      <c r="K78" s="8">
        <v>0</v>
      </c>
      <c r="L78" s="224">
        <f t="shared" si="3"/>
        <v>0</v>
      </c>
      <c r="M78" s="225" t="str">
        <f t="shared" si="4"/>
        <v xml:space="preserve">-    </v>
      </c>
    </row>
    <row r="79" spans="1:13" s="12" customFormat="1" ht="27.2" customHeight="1">
      <c r="A79" s="28"/>
      <c r="B79" s="9"/>
      <c r="C79" s="96"/>
      <c r="D79" s="94" t="s">
        <v>5</v>
      </c>
      <c r="E79" s="53" t="s">
        <v>61</v>
      </c>
      <c r="F79" s="53"/>
      <c r="G79" s="53"/>
      <c r="H79" s="153"/>
      <c r="I79" s="151"/>
      <c r="J79" s="11">
        <v>0</v>
      </c>
      <c r="K79" s="11">
        <v>0</v>
      </c>
      <c r="L79" s="226">
        <f t="shared" si="3"/>
        <v>0</v>
      </c>
      <c r="M79" s="227" t="str">
        <f t="shared" si="4"/>
        <v xml:space="preserve">-    </v>
      </c>
    </row>
    <row r="80" spans="1:13" s="12" customFormat="1" ht="27.2" customHeight="1">
      <c r="A80" s="28"/>
      <c r="B80" s="9"/>
      <c r="C80" s="96"/>
      <c r="D80" s="94" t="s">
        <v>7</v>
      </c>
      <c r="E80" s="53" t="s">
        <v>210</v>
      </c>
      <c r="F80" s="53"/>
      <c r="G80" s="53"/>
      <c r="H80" s="153"/>
      <c r="I80" s="151"/>
      <c r="J80" s="11">
        <v>0</v>
      </c>
      <c r="K80" s="11">
        <v>0</v>
      </c>
      <c r="L80" s="226">
        <f t="shared" si="3"/>
        <v>0</v>
      </c>
      <c r="M80" s="227" t="str">
        <f t="shared" si="4"/>
        <v xml:space="preserve">-    </v>
      </c>
    </row>
    <row r="81" spans="1:13" s="6" customFormat="1" ht="27.2" customHeight="1">
      <c r="A81" s="27"/>
      <c r="B81" s="7" t="s">
        <v>28</v>
      </c>
      <c r="C81" s="55" t="s">
        <v>29</v>
      </c>
      <c r="D81" s="55"/>
      <c r="E81" s="55"/>
      <c r="F81" s="55"/>
      <c r="G81" s="55"/>
      <c r="H81" s="162"/>
      <c r="I81" s="150"/>
      <c r="J81" s="8">
        <v>55695111.200000003</v>
      </c>
      <c r="K81" s="8">
        <v>17474523.579999998</v>
      </c>
      <c r="L81" s="224">
        <f t="shared" si="3"/>
        <v>38220587.620000005</v>
      </c>
      <c r="M81" s="225">
        <f t="shared" si="4"/>
        <v>0.68624672429058731</v>
      </c>
    </row>
    <row r="82" spans="1:13" s="12" customFormat="1" ht="27.2" customHeight="1">
      <c r="A82" s="28"/>
      <c r="B82" s="9"/>
      <c r="C82" s="96"/>
      <c r="D82" s="94" t="s">
        <v>5</v>
      </c>
      <c r="E82" s="53" t="s">
        <v>30</v>
      </c>
      <c r="F82" s="53"/>
      <c r="G82" s="53"/>
      <c r="H82" s="153"/>
      <c r="I82" s="151"/>
      <c r="J82" s="11">
        <v>0</v>
      </c>
      <c r="K82" s="11">
        <v>0</v>
      </c>
      <c r="L82" s="226">
        <f t="shared" si="3"/>
        <v>0</v>
      </c>
      <c r="M82" s="227" t="str">
        <f t="shared" si="4"/>
        <v xml:space="preserve">-    </v>
      </c>
    </row>
    <row r="83" spans="1:13" s="12" customFormat="1" ht="27.2" customHeight="1">
      <c r="A83" s="28"/>
      <c r="B83" s="9"/>
      <c r="C83" s="96"/>
      <c r="D83" s="94" t="s">
        <v>7</v>
      </c>
      <c r="E83" s="53" t="s">
        <v>31</v>
      </c>
      <c r="F83" s="53"/>
      <c r="G83" s="53"/>
      <c r="H83" s="153"/>
      <c r="I83" s="151"/>
      <c r="J83" s="11">
        <v>55163148.060000002</v>
      </c>
      <c r="K83" s="11">
        <v>17061936.02</v>
      </c>
      <c r="L83" s="226">
        <f t="shared" si="3"/>
        <v>38101212.040000007</v>
      </c>
      <c r="M83" s="227">
        <f t="shared" si="4"/>
        <v>0.69070046543677999</v>
      </c>
    </row>
    <row r="84" spans="1:13" s="12" customFormat="1" ht="27.2" customHeight="1">
      <c r="A84" s="28"/>
      <c r="B84" s="9"/>
      <c r="C84" s="96"/>
      <c r="D84" s="94" t="s">
        <v>8</v>
      </c>
      <c r="E84" s="53" t="s">
        <v>223</v>
      </c>
      <c r="F84" s="53"/>
      <c r="G84" s="53"/>
      <c r="H84" s="153"/>
      <c r="I84" s="151"/>
      <c r="J84" s="11">
        <v>0</v>
      </c>
      <c r="K84" s="11">
        <v>0</v>
      </c>
      <c r="L84" s="226">
        <f t="shared" si="3"/>
        <v>0</v>
      </c>
      <c r="M84" s="227" t="str">
        <f t="shared" si="4"/>
        <v xml:space="preserve">-    </v>
      </c>
    </row>
    <row r="85" spans="1:13" s="12" customFormat="1" ht="27.2" customHeight="1">
      <c r="A85" s="29"/>
      <c r="B85" s="10"/>
      <c r="C85" s="96"/>
      <c r="D85" s="125" t="s">
        <v>9</v>
      </c>
      <c r="E85" s="53" t="s">
        <v>62</v>
      </c>
      <c r="F85" s="94"/>
      <c r="G85" s="53"/>
      <c r="H85" s="153"/>
      <c r="I85" s="151"/>
      <c r="J85" s="11">
        <v>531963.14</v>
      </c>
      <c r="K85" s="11">
        <v>412587.56</v>
      </c>
      <c r="L85" s="226">
        <f t="shared" si="3"/>
        <v>119375.58000000002</v>
      </c>
      <c r="M85" s="227">
        <f t="shared" si="4"/>
        <v>0.22440573608163905</v>
      </c>
    </row>
    <row r="86" spans="1:13" s="6" customFormat="1" ht="27.2" customHeight="1">
      <c r="A86" s="30"/>
      <c r="B86" s="20" t="s">
        <v>152</v>
      </c>
      <c r="C86" s="97"/>
      <c r="D86" s="97"/>
      <c r="E86" s="97"/>
      <c r="F86" s="97"/>
      <c r="G86" s="97"/>
      <c r="H86" s="167"/>
      <c r="I86" s="154"/>
      <c r="J86" s="21">
        <v>175915486.69</v>
      </c>
      <c r="K86" s="21">
        <v>145053511.97999999</v>
      </c>
      <c r="L86" s="230">
        <f t="shared" si="3"/>
        <v>30861974.710000008</v>
      </c>
      <c r="M86" s="231">
        <f t="shared" si="4"/>
        <v>0.1754363716958319</v>
      </c>
    </row>
    <row r="87" spans="1:13" s="12" customFormat="1" ht="9.1999999999999993" customHeight="1">
      <c r="A87" s="29"/>
      <c r="B87" s="10"/>
      <c r="C87" s="53"/>
      <c r="D87" s="53"/>
      <c r="E87" s="53"/>
      <c r="F87" s="53"/>
      <c r="G87" s="53"/>
      <c r="H87" s="153"/>
      <c r="I87" s="151"/>
      <c r="J87" s="11">
        <v>0</v>
      </c>
      <c r="K87" s="11">
        <v>0</v>
      </c>
      <c r="L87" s="226">
        <f t="shared" si="3"/>
        <v>0</v>
      </c>
      <c r="M87" s="227" t="str">
        <f t="shared" si="4"/>
        <v xml:space="preserve">-    </v>
      </c>
    </row>
    <row r="88" spans="1:13" s="6" customFormat="1" ht="27.2" customHeight="1">
      <c r="A88" s="27" t="s">
        <v>32</v>
      </c>
      <c r="B88" s="13" t="s">
        <v>93</v>
      </c>
      <c r="C88" s="104"/>
      <c r="D88" s="104"/>
      <c r="E88" s="104"/>
      <c r="F88" s="104"/>
      <c r="G88" s="104"/>
      <c r="H88" s="162"/>
      <c r="I88" s="150"/>
      <c r="J88" s="8">
        <v>0</v>
      </c>
      <c r="K88" s="8">
        <v>0</v>
      </c>
      <c r="L88" s="224">
        <f t="shared" si="3"/>
        <v>0</v>
      </c>
      <c r="M88" s="225" t="str">
        <f t="shared" si="4"/>
        <v xml:space="preserve">-    </v>
      </c>
    </row>
    <row r="89" spans="1:13" s="6" customFormat="1" ht="27.2" customHeight="1">
      <c r="A89" s="27"/>
      <c r="B89" s="7" t="s">
        <v>3</v>
      </c>
      <c r="C89" s="55" t="s">
        <v>63</v>
      </c>
      <c r="D89" s="55"/>
      <c r="E89" s="55"/>
      <c r="F89" s="55"/>
      <c r="G89" s="55"/>
      <c r="H89" s="162"/>
      <c r="I89" s="150"/>
      <c r="J89" s="8">
        <v>0</v>
      </c>
      <c r="K89" s="8">
        <v>0</v>
      </c>
      <c r="L89" s="224">
        <f t="shared" si="3"/>
        <v>0</v>
      </c>
      <c r="M89" s="225" t="str">
        <f t="shared" si="4"/>
        <v xml:space="preserve">-    </v>
      </c>
    </row>
    <row r="90" spans="1:13" s="6" customFormat="1" ht="27.2" customHeight="1">
      <c r="A90" s="27"/>
      <c r="B90" s="7" t="s">
        <v>11</v>
      </c>
      <c r="C90" s="55" t="s">
        <v>97</v>
      </c>
      <c r="D90" s="55"/>
      <c r="E90" s="55"/>
      <c r="F90" s="55"/>
      <c r="G90" s="55"/>
      <c r="H90" s="162"/>
      <c r="I90" s="150"/>
      <c r="J90" s="8">
        <v>0</v>
      </c>
      <c r="K90" s="8">
        <v>0</v>
      </c>
      <c r="L90" s="224">
        <f t="shared" si="3"/>
        <v>0</v>
      </c>
      <c r="M90" s="225" t="str">
        <f t="shared" si="4"/>
        <v xml:space="preserve">-    </v>
      </c>
    </row>
    <row r="91" spans="1:13" s="6" customFormat="1" ht="27.2" customHeight="1">
      <c r="A91" s="30"/>
      <c r="B91" s="20" t="s">
        <v>151</v>
      </c>
      <c r="C91" s="97"/>
      <c r="D91" s="97"/>
      <c r="E91" s="97"/>
      <c r="F91" s="97"/>
      <c r="G91" s="97"/>
      <c r="H91" s="167"/>
      <c r="I91" s="154"/>
      <c r="J91" s="21">
        <v>0</v>
      </c>
      <c r="K91" s="21">
        <v>0</v>
      </c>
      <c r="L91" s="230">
        <f t="shared" si="3"/>
        <v>0</v>
      </c>
      <c r="M91" s="231" t="str">
        <f t="shared" si="4"/>
        <v xml:space="preserve">-    </v>
      </c>
    </row>
    <row r="92" spans="1:13" s="12" customFormat="1" ht="9.1999999999999993" customHeight="1" thickBot="1">
      <c r="A92" s="29"/>
      <c r="B92" s="10"/>
      <c r="C92" s="53"/>
      <c r="D92" s="53"/>
      <c r="E92" s="53"/>
      <c r="F92" s="53"/>
      <c r="G92" s="53"/>
      <c r="H92" s="153"/>
      <c r="I92" s="151"/>
      <c r="J92" s="11">
        <v>0</v>
      </c>
      <c r="K92" s="11">
        <v>0</v>
      </c>
      <c r="L92" s="226">
        <f t="shared" si="3"/>
        <v>0</v>
      </c>
      <c r="M92" s="227" t="str">
        <f t="shared" si="4"/>
        <v xml:space="preserve">-    </v>
      </c>
    </row>
    <row r="93" spans="1:13" s="12" customFormat="1" ht="27.2" customHeight="1" thickTop="1" thickBot="1">
      <c r="A93" s="31" t="s">
        <v>71</v>
      </c>
      <c r="B93" s="22"/>
      <c r="C93" s="106"/>
      <c r="D93" s="107"/>
      <c r="E93" s="107"/>
      <c r="F93" s="107"/>
      <c r="G93" s="106"/>
      <c r="H93" s="170"/>
      <c r="I93" s="155"/>
      <c r="J93" s="23">
        <v>250424357.80000001</v>
      </c>
      <c r="K93" s="23">
        <v>209159514.45999998</v>
      </c>
      <c r="L93" s="234">
        <f t="shared" si="3"/>
        <v>41264843.340000033</v>
      </c>
      <c r="M93" s="235">
        <f t="shared" si="4"/>
        <v>0.16477967120497106</v>
      </c>
    </row>
    <row r="94" spans="1:13" s="12" customFormat="1" ht="9.1999999999999993" customHeight="1" thickTop="1">
      <c r="A94" s="49"/>
      <c r="B94" s="50"/>
      <c r="C94" s="110"/>
      <c r="D94" s="110"/>
      <c r="E94" s="110"/>
      <c r="F94" s="110"/>
      <c r="G94" s="110"/>
      <c r="H94" s="171"/>
      <c r="I94" s="156"/>
      <c r="J94" s="51">
        <v>0</v>
      </c>
      <c r="K94" s="51">
        <v>0</v>
      </c>
      <c r="L94" s="236">
        <f t="shared" si="3"/>
        <v>0</v>
      </c>
      <c r="M94" s="237" t="str">
        <f t="shared" si="4"/>
        <v xml:space="preserve">-    </v>
      </c>
    </row>
    <row r="95" spans="1:13" s="12" customFormat="1" ht="27.2" customHeight="1">
      <c r="A95" s="27" t="s">
        <v>33</v>
      </c>
      <c r="B95" s="13" t="s">
        <v>34</v>
      </c>
      <c r="C95" s="104"/>
      <c r="D95" s="108"/>
      <c r="E95" s="108"/>
      <c r="F95" s="108"/>
      <c r="G95" s="96"/>
      <c r="H95" s="162"/>
      <c r="I95" s="150"/>
      <c r="J95" s="8">
        <v>0</v>
      </c>
      <c r="K95" s="8">
        <v>0</v>
      </c>
      <c r="L95" s="226">
        <f t="shared" si="3"/>
        <v>0</v>
      </c>
      <c r="M95" s="227" t="str">
        <f t="shared" si="4"/>
        <v xml:space="preserve">-    </v>
      </c>
    </row>
    <row r="96" spans="1:13" s="12" customFormat="1" ht="27.2" customHeight="1">
      <c r="A96" s="29"/>
      <c r="B96" s="7" t="s">
        <v>5</v>
      </c>
      <c r="C96" s="100" t="s">
        <v>69</v>
      </c>
      <c r="D96" s="104"/>
      <c r="E96" s="108"/>
      <c r="F96" s="108"/>
      <c r="G96" s="96"/>
      <c r="H96" s="153"/>
      <c r="I96" s="151"/>
      <c r="J96" s="11">
        <v>5860287.25</v>
      </c>
      <c r="K96" s="11">
        <v>5403319.8499999996</v>
      </c>
      <c r="L96" s="226">
        <f t="shared" si="3"/>
        <v>456967.40000000037</v>
      </c>
      <c r="M96" s="227">
        <f t="shared" si="4"/>
        <v>7.7976962648034082E-2</v>
      </c>
    </row>
    <row r="97" spans="1:13" s="12" customFormat="1" ht="27.2" customHeight="1">
      <c r="A97" s="29"/>
      <c r="B97" s="7" t="s">
        <v>7</v>
      </c>
      <c r="C97" s="100" t="s">
        <v>35</v>
      </c>
      <c r="D97" s="104"/>
      <c r="E97" s="108"/>
      <c r="F97" s="108"/>
      <c r="G97" s="96"/>
      <c r="H97" s="153"/>
      <c r="I97" s="151"/>
      <c r="J97" s="11">
        <v>0</v>
      </c>
      <c r="K97" s="11">
        <v>0</v>
      </c>
      <c r="L97" s="226">
        <f t="shared" si="3"/>
        <v>0</v>
      </c>
      <c r="M97" s="227" t="str">
        <f t="shared" si="4"/>
        <v xml:space="preserve">-    </v>
      </c>
    </row>
    <row r="98" spans="1:13" s="12" customFormat="1" ht="27.2" customHeight="1">
      <c r="A98" s="29"/>
      <c r="B98" s="7" t="s">
        <v>8</v>
      </c>
      <c r="C98" s="100" t="s">
        <v>182</v>
      </c>
      <c r="D98" s="104"/>
      <c r="E98" s="108"/>
      <c r="F98" s="108"/>
      <c r="G98" s="96"/>
      <c r="H98" s="153"/>
      <c r="I98" s="151"/>
      <c r="J98" s="11">
        <v>0</v>
      </c>
      <c r="K98" s="11">
        <v>0</v>
      </c>
      <c r="L98" s="226">
        <f t="shared" si="3"/>
        <v>0</v>
      </c>
      <c r="M98" s="227" t="str">
        <f t="shared" si="4"/>
        <v xml:space="preserve">-    </v>
      </c>
    </row>
    <row r="99" spans="1:13" s="12" customFormat="1" ht="27.2" customHeight="1">
      <c r="A99" s="29"/>
      <c r="B99" s="7" t="s">
        <v>9</v>
      </c>
      <c r="C99" s="100" t="s">
        <v>70</v>
      </c>
      <c r="D99" s="104"/>
      <c r="E99" s="108"/>
      <c r="F99" s="108"/>
      <c r="G99" s="96"/>
      <c r="H99" s="153"/>
      <c r="I99" s="151"/>
      <c r="J99" s="11">
        <v>0</v>
      </c>
      <c r="K99" s="11">
        <v>0</v>
      </c>
      <c r="L99" s="226">
        <f t="shared" si="3"/>
        <v>0</v>
      </c>
      <c r="M99" s="227" t="str">
        <f t="shared" si="4"/>
        <v xml:space="preserve">-    </v>
      </c>
    </row>
    <row r="100" spans="1:13" s="6" customFormat="1" ht="27.2" customHeight="1" thickBot="1">
      <c r="A100" s="32"/>
      <c r="B100" s="131" t="s">
        <v>150</v>
      </c>
      <c r="C100" s="109"/>
      <c r="D100" s="109"/>
      <c r="E100" s="109"/>
      <c r="F100" s="109"/>
      <c r="G100" s="109"/>
      <c r="H100" s="172"/>
      <c r="I100" s="157"/>
      <c r="J100" s="33">
        <v>5860287.25</v>
      </c>
      <c r="K100" s="33">
        <v>5403319.8499999996</v>
      </c>
      <c r="L100" s="238">
        <f t="shared" si="3"/>
        <v>456967.40000000037</v>
      </c>
      <c r="M100" s="239">
        <f t="shared" si="4"/>
        <v>7.7976962648034082E-2</v>
      </c>
    </row>
    <row r="101" spans="1:13">
      <c r="A101" s="17"/>
      <c r="B101" s="293"/>
      <c r="C101" s="294"/>
      <c r="D101" s="294"/>
      <c r="E101" s="294"/>
      <c r="F101" s="294"/>
      <c r="G101" s="111"/>
      <c r="H101" s="19"/>
      <c r="I101" s="19"/>
      <c r="J101" s="19"/>
    </row>
    <row r="102" spans="1:13">
      <c r="A102" s="17"/>
      <c r="B102" s="293"/>
      <c r="C102" s="294"/>
      <c r="D102" s="294"/>
      <c r="E102" s="294"/>
      <c r="F102" s="294"/>
      <c r="G102" s="111"/>
      <c r="H102" s="19"/>
      <c r="I102" s="19"/>
      <c r="J102" s="19"/>
    </row>
    <row r="103" spans="1:13">
      <c r="A103" s="17"/>
      <c r="B103" s="293"/>
      <c r="C103" s="294"/>
      <c r="D103" s="294"/>
      <c r="E103" s="294"/>
      <c r="F103" s="294"/>
      <c r="G103" s="111"/>
      <c r="H103" s="19"/>
      <c r="I103" s="19"/>
      <c r="J103" s="19"/>
      <c r="K103" s="257"/>
    </row>
    <row r="104" spans="1:13">
      <c r="A104" s="17"/>
      <c r="B104" s="293"/>
      <c r="C104" s="294"/>
      <c r="D104" s="294"/>
      <c r="E104" s="294"/>
      <c r="F104" s="294"/>
      <c r="G104" s="111"/>
      <c r="H104" s="19"/>
      <c r="I104" s="19"/>
      <c r="J104" s="19"/>
    </row>
    <row r="105" spans="1:13">
      <c r="A105" s="17"/>
      <c r="B105" s="293"/>
      <c r="C105" s="294"/>
      <c r="D105" s="294"/>
      <c r="E105" s="294"/>
      <c r="F105" s="294"/>
      <c r="G105" s="111"/>
      <c r="H105" s="19"/>
      <c r="I105" s="19"/>
      <c r="J105" s="19"/>
    </row>
    <row r="106" spans="1:13">
      <c r="A106" s="17"/>
      <c r="B106" s="293"/>
      <c r="C106" s="294"/>
      <c r="D106" s="294"/>
      <c r="E106" s="294"/>
      <c r="F106" s="294"/>
      <c r="G106" s="111"/>
      <c r="H106" s="19"/>
      <c r="I106" s="19"/>
      <c r="J106" s="19"/>
    </row>
    <row r="107" spans="1:13">
      <c r="A107" s="17"/>
      <c r="B107" s="293"/>
      <c r="C107" s="294"/>
      <c r="D107" s="294"/>
      <c r="E107" s="294"/>
      <c r="F107" s="294"/>
      <c r="G107" s="111"/>
      <c r="H107" s="19"/>
      <c r="I107" s="19"/>
      <c r="J107" s="19"/>
    </row>
    <row r="108" spans="1:13">
      <c r="A108" s="17"/>
      <c r="B108" s="293"/>
      <c r="C108" s="294"/>
      <c r="D108" s="294"/>
      <c r="E108" s="294"/>
      <c r="F108" s="294"/>
      <c r="G108" s="111"/>
      <c r="H108" s="19"/>
      <c r="I108" s="19"/>
      <c r="J108" s="19"/>
    </row>
    <row r="109" spans="1:13">
      <c r="A109" s="17"/>
      <c r="B109" s="293"/>
      <c r="C109" s="294"/>
      <c r="D109" s="294"/>
      <c r="E109" s="294"/>
      <c r="F109" s="294"/>
      <c r="G109" s="111"/>
      <c r="H109" s="19"/>
      <c r="I109" s="19"/>
      <c r="J109" s="19"/>
    </row>
    <row r="110" spans="1:13">
      <c r="A110" s="17"/>
      <c r="B110" s="17"/>
      <c r="C110" s="108"/>
      <c r="D110" s="108"/>
      <c r="E110" s="108"/>
      <c r="F110" s="108"/>
      <c r="G110" s="111"/>
      <c r="H110" s="19"/>
      <c r="I110" s="19"/>
      <c r="J110" s="19"/>
    </row>
    <row r="111" spans="1:13">
      <c r="A111" s="17"/>
      <c r="B111" s="17"/>
      <c r="C111" s="108"/>
      <c r="D111" s="108"/>
      <c r="E111" s="108"/>
      <c r="F111" s="108"/>
      <c r="G111" s="111"/>
    </row>
    <row r="112" spans="1:13">
      <c r="A112" s="17"/>
      <c r="B112" s="17"/>
      <c r="C112" s="108"/>
      <c r="D112" s="108"/>
      <c r="E112" s="108"/>
      <c r="F112" s="108"/>
      <c r="G112" s="111"/>
    </row>
    <row r="113" spans="1:13">
      <c r="A113" s="17"/>
      <c r="B113" s="17"/>
      <c r="C113" s="108"/>
      <c r="D113" s="108"/>
      <c r="E113" s="108"/>
      <c r="F113" s="108"/>
      <c r="G113" s="111"/>
    </row>
    <row r="114" spans="1:13">
      <c r="A114" s="17"/>
      <c r="B114" s="17"/>
      <c r="C114" s="108"/>
      <c r="D114" s="108"/>
      <c r="E114" s="108"/>
      <c r="F114" s="108"/>
      <c r="G114" s="111"/>
    </row>
    <row r="115" spans="1:13">
      <c r="A115" s="17"/>
      <c r="B115" s="17"/>
      <c r="C115" s="108"/>
      <c r="D115" s="108"/>
      <c r="E115" s="108"/>
      <c r="F115" s="108"/>
      <c r="G115" s="111"/>
    </row>
    <row r="116" spans="1:13">
      <c r="A116" s="17"/>
      <c r="B116" s="17"/>
      <c r="C116" s="108"/>
      <c r="D116" s="108"/>
      <c r="E116" s="108"/>
      <c r="F116" s="108"/>
      <c r="G116" s="111"/>
    </row>
    <row r="117" spans="1:13">
      <c r="A117" s="17"/>
      <c r="B117" s="17"/>
      <c r="C117" s="108"/>
      <c r="D117" s="108"/>
      <c r="E117" s="108"/>
      <c r="F117" s="108"/>
      <c r="G117" s="111"/>
    </row>
    <row r="118" spans="1:13">
      <c r="A118" s="17"/>
      <c r="B118" s="17"/>
      <c r="C118" s="108"/>
      <c r="D118" s="108"/>
      <c r="E118" s="108"/>
      <c r="F118" s="108"/>
      <c r="G118" s="111"/>
    </row>
    <row r="119" spans="1:13">
      <c r="A119" s="17"/>
      <c r="B119" s="17"/>
      <c r="C119" s="108"/>
      <c r="D119" s="108"/>
      <c r="E119" s="108"/>
      <c r="F119" s="108"/>
      <c r="G119" s="111"/>
    </row>
    <row r="120" spans="1:13">
      <c r="A120" s="17"/>
      <c r="B120" s="17"/>
      <c r="C120" s="108"/>
      <c r="D120" s="108"/>
      <c r="E120" s="108"/>
      <c r="F120" s="108"/>
      <c r="G120" s="111"/>
    </row>
    <row r="121" spans="1:13">
      <c r="A121" s="17"/>
      <c r="B121" s="17"/>
      <c r="C121" s="108"/>
      <c r="D121" s="108"/>
      <c r="E121" s="108"/>
      <c r="F121" s="108"/>
      <c r="G121" s="111"/>
    </row>
    <row r="122" spans="1:13">
      <c r="A122" s="17"/>
      <c r="B122" s="17"/>
      <c r="C122" s="108"/>
      <c r="D122" s="108"/>
      <c r="E122" s="108"/>
      <c r="F122" s="108"/>
      <c r="G122" s="111"/>
    </row>
    <row r="123" spans="1:13">
      <c r="A123" s="17"/>
      <c r="B123" s="17"/>
      <c r="C123" s="108"/>
      <c r="D123" s="108"/>
      <c r="E123" s="108"/>
      <c r="F123" s="108"/>
      <c r="G123" s="111"/>
    </row>
    <row r="124" spans="1:13">
      <c r="A124" s="17"/>
      <c r="B124" s="17"/>
      <c r="C124" s="108"/>
      <c r="D124" s="108"/>
      <c r="E124" s="108"/>
      <c r="F124" s="108"/>
      <c r="G124" s="111"/>
    </row>
    <row r="125" spans="1:13" s="18" customFormat="1">
      <c r="A125" s="17"/>
      <c r="B125" s="17"/>
      <c r="C125" s="108"/>
      <c r="D125" s="108"/>
      <c r="E125" s="108"/>
      <c r="F125" s="108"/>
      <c r="G125" s="111"/>
      <c r="H125" s="3"/>
      <c r="I125" s="3"/>
      <c r="J125" s="3"/>
      <c r="L125" s="3"/>
      <c r="M125" s="3"/>
    </row>
    <row r="126" spans="1:13" s="18" customFormat="1">
      <c r="A126" s="17"/>
      <c r="B126" s="17"/>
      <c r="C126" s="108"/>
      <c r="D126" s="108"/>
      <c r="E126" s="108"/>
      <c r="F126" s="108"/>
      <c r="G126" s="111"/>
      <c r="H126" s="3"/>
      <c r="I126" s="3"/>
      <c r="J126" s="3"/>
      <c r="L126" s="3"/>
      <c r="M126" s="3"/>
    </row>
    <row r="127" spans="1:13" s="18" customFormat="1">
      <c r="A127" s="17"/>
      <c r="B127" s="17"/>
      <c r="C127" s="108"/>
      <c r="D127" s="108"/>
      <c r="E127" s="108"/>
      <c r="F127" s="108"/>
      <c r="G127" s="111"/>
      <c r="H127" s="3"/>
      <c r="I127" s="3"/>
      <c r="J127" s="3"/>
      <c r="L127" s="3"/>
      <c r="M127" s="3"/>
    </row>
    <row r="128" spans="1:13" s="18" customFormat="1">
      <c r="A128" s="17"/>
      <c r="B128" s="17"/>
      <c r="C128" s="108"/>
      <c r="D128" s="108"/>
      <c r="E128" s="108"/>
      <c r="F128" s="108"/>
      <c r="G128" s="111"/>
      <c r="H128" s="3"/>
      <c r="I128" s="3"/>
      <c r="J128" s="3"/>
      <c r="L128" s="3"/>
      <c r="M128" s="3"/>
    </row>
    <row r="129" spans="1:13" s="18" customFormat="1">
      <c r="A129" s="17"/>
      <c r="B129" s="17"/>
      <c r="C129" s="108"/>
      <c r="D129" s="108"/>
      <c r="E129" s="108"/>
      <c r="F129" s="108"/>
      <c r="G129" s="111"/>
      <c r="H129" s="3"/>
      <c r="I129" s="3"/>
      <c r="J129" s="3"/>
      <c r="L129" s="3"/>
      <c r="M129" s="3"/>
    </row>
    <row r="130" spans="1:13" s="18" customFormat="1">
      <c r="A130" s="17"/>
      <c r="B130" s="17"/>
      <c r="C130" s="108"/>
      <c r="D130" s="108"/>
      <c r="E130" s="108"/>
      <c r="F130" s="108"/>
      <c r="G130" s="111"/>
      <c r="H130" s="3"/>
      <c r="I130" s="3"/>
      <c r="J130" s="3"/>
      <c r="L130" s="3"/>
      <c r="M130" s="3"/>
    </row>
    <row r="131" spans="1:13" s="18" customFormat="1">
      <c r="A131" s="17"/>
      <c r="B131" s="17"/>
      <c r="C131" s="108"/>
      <c r="D131" s="108"/>
      <c r="E131" s="108"/>
      <c r="F131" s="108"/>
      <c r="G131" s="111"/>
      <c r="H131" s="3"/>
      <c r="I131" s="3"/>
      <c r="J131" s="3"/>
      <c r="L131" s="3"/>
      <c r="M131" s="3"/>
    </row>
    <row r="132" spans="1:13" s="18" customFormat="1">
      <c r="A132" s="17"/>
      <c r="B132" s="17"/>
      <c r="C132" s="108"/>
      <c r="D132" s="108"/>
      <c r="E132" s="108"/>
      <c r="F132" s="108"/>
      <c r="G132" s="111"/>
      <c r="H132" s="3"/>
      <c r="I132" s="3"/>
      <c r="J132" s="3"/>
      <c r="L132" s="3"/>
      <c r="M132" s="3"/>
    </row>
    <row r="133" spans="1:13" s="18" customFormat="1">
      <c r="A133" s="17"/>
      <c r="B133" s="17"/>
      <c r="C133" s="108"/>
      <c r="D133" s="108"/>
      <c r="E133" s="108"/>
      <c r="F133" s="108"/>
      <c r="G133" s="111"/>
      <c r="H133" s="3"/>
      <c r="I133" s="3"/>
      <c r="J133" s="3"/>
      <c r="L133" s="3"/>
      <c r="M133" s="3"/>
    </row>
    <row r="134" spans="1:13" s="18" customFormat="1">
      <c r="A134" s="17"/>
      <c r="B134" s="17"/>
      <c r="C134" s="108"/>
      <c r="D134" s="108"/>
      <c r="E134" s="108"/>
      <c r="F134" s="108"/>
      <c r="G134" s="111"/>
      <c r="H134" s="3"/>
      <c r="I134" s="3"/>
      <c r="J134" s="3"/>
      <c r="L134" s="3"/>
      <c r="M134" s="3"/>
    </row>
    <row r="135" spans="1:13" s="18" customFormat="1">
      <c r="A135" s="17"/>
      <c r="B135" s="17"/>
      <c r="C135" s="108"/>
      <c r="D135" s="108"/>
      <c r="E135" s="108"/>
      <c r="F135" s="108"/>
      <c r="G135" s="111"/>
      <c r="H135" s="3"/>
      <c r="I135" s="3"/>
      <c r="J135" s="3"/>
      <c r="L135" s="3"/>
      <c r="M135" s="3"/>
    </row>
    <row r="136" spans="1:13" s="18" customFormat="1">
      <c r="A136" s="17"/>
      <c r="B136" s="17"/>
      <c r="C136" s="108"/>
      <c r="D136" s="108"/>
      <c r="E136" s="108"/>
      <c r="F136" s="108"/>
      <c r="G136" s="111"/>
      <c r="H136" s="3"/>
      <c r="I136" s="3"/>
      <c r="J136" s="3"/>
      <c r="L136" s="3"/>
      <c r="M136" s="3"/>
    </row>
    <row r="137" spans="1:13" s="18" customFormat="1">
      <c r="A137" s="17"/>
      <c r="B137" s="17"/>
      <c r="C137" s="108"/>
      <c r="D137" s="108"/>
      <c r="E137" s="108"/>
      <c r="F137" s="108"/>
      <c r="G137" s="111"/>
      <c r="H137" s="3"/>
      <c r="I137" s="3"/>
      <c r="J137" s="3"/>
      <c r="L137" s="3"/>
      <c r="M137" s="3"/>
    </row>
    <row r="138" spans="1:13" s="18" customFormat="1">
      <c r="A138" s="17"/>
      <c r="B138" s="17"/>
      <c r="C138" s="108"/>
      <c r="D138" s="108"/>
      <c r="E138" s="108"/>
      <c r="F138" s="108"/>
      <c r="G138" s="111"/>
      <c r="H138" s="3"/>
      <c r="I138" s="3"/>
      <c r="J138" s="3"/>
      <c r="L138" s="3"/>
      <c r="M138" s="3"/>
    </row>
    <row r="139" spans="1:13" s="18" customFormat="1">
      <c r="A139" s="17"/>
      <c r="B139" s="17"/>
      <c r="C139" s="108"/>
      <c r="D139" s="108"/>
      <c r="E139" s="108"/>
      <c r="F139" s="108"/>
      <c r="G139" s="111"/>
      <c r="H139" s="3"/>
      <c r="I139" s="3"/>
      <c r="J139" s="3"/>
      <c r="L139" s="3"/>
      <c r="M139" s="3"/>
    </row>
    <row r="140" spans="1:13" s="18" customFormat="1">
      <c r="A140" s="17"/>
      <c r="B140" s="17"/>
      <c r="C140" s="108"/>
      <c r="D140" s="108"/>
      <c r="E140" s="108"/>
      <c r="F140" s="108"/>
      <c r="G140" s="111"/>
      <c r="H140" s="3"/>
      <c r="I140" s="3"/>
      <c r="J140" s="3"/>
      <c r="L140" s="3"/>
      <c r="M140" s="3"/>
    </row>
    <row r="141" spans="1:13" s="18" customFormat="1">
      <c r="A141" s="17"/>
      <c r="B141" s="17"/>
      <c r="C141" s="108"/>
      <c r="D141" s="108"/>
      <c r="E141" s="108"/>
      <c r="F141" s="108"/>
      <c r="G141" s="111"/>
      <c r="H141" s="3"/>
      <c r="I141" s="3"/>
      <c r="J141" s="3"/>
      <c r="L141" s="3"/>
      <c r="M141" s="3"/>
    </row>
    <row r="142" spans="1:13" s="18" customFormat="1">
      <c r="A142" s="17"/>
      <c r="B142" s="17"/>
      <c r="C142" s="108"/>
      <c r="D142" s="108"/>
      <c r="E142" s="108"/>
      <c r="F142" s="108"/>
      <c r="G142" s="111"/>
      <c r="H142" s="3"/>
      <c r="I142" s="3"/>
      <c r="J142" s="3"/>
      <c r="L142" s="3"/>
      <c r="M142" s="3"/>
    </row>
    <row r="143" spans="1:13" s="18" customFormat="1">
      <c r="A143" s="17"/>
      <c r="B143" s="17"/>
      <c r="C143" s="108"/>
      <c r="D143" s="108"/>
      <c r="E143" s="108"/>
      <c r="F143" s="108"/>
      <c r="G143" s="111"/>
      <c r="H143" s="3"/>
      <c r="I143" s="3"/>
      <c r="J143" s="3"/>
      <c r="L143" s="3"/>
      <c r="M143" s="3"/>
    </row>
    <row r="144" spans="1:13" s="18" customFormat="1">
      <c r="A144" s="17"/>
      <c r="B144" s="17"/>
      <c r="C144" s="108"/>
      <c r="D144" s="108"/>
      <c r="E144" s="108"/>
      <c r="F144" s="108"/>
      <c r="G144" s="111"/>
      <c r="H144" s="3"/>
      <c r="I144" s="3"/>
      <c r="J144" s="3"/>
      <c r="L144" s="3"/>
      <c r="M144" s="3"/>
    </row>
    <row r="145" spans="1:13" s="18" customFormat="1">
      <c r="A145" s="17"/>
      <c r="B145" s="17"/>
      <c r="C145" s="108"/>
      <c r="D145" s="108"/>
      <c r="E145" s="108"/>
      <c r="F145" s="108"/>
      <c r="G145" s="111"/>
      <c r="H145" s="3"/>
      <c r="I145" s="3"/>
      <c r="J145" s="3"/>
      <c r="L145" s="3"/>
      <c r="M145" s="3"/>
    </row>
    <row r="146" spans="1:13" s="18" customFormat="1">
      <c r="A146" s="17"/>
      <c r="B146" s="17"/>
      <c r="C146" s="108"/>
      <c r="D146" s="108"/>
      <c r="E146" s="108"/>
      <c r="F146" s="108"/>
      <c r="G146" s="111"/>
      <c r="H146" s="3"/>
      <c r="I146" s="3"/>
      <c r="J146" s="3"/>
      <c r="L146" s="3"/>
      <c r="M146" s="3"/>
    </row>
    <row r="147" spans="1:13" s="18" customFormat="1">
      <c r="A147" s="17"/>
      <c r="B147" s="17"/>
      <c r="C147" s="108"/>
      <c r="D147" s="108"/>
      <c r="E147" s="108"/>
      <c r="F147" s="108"/>
      <c r="G147" s="111"/>
      <c r="H147" s="3"/>
      <c r="I147" s="3"/>
      <c r="J147" s="3"/>
      <c r="L147" s="3"/>
      <c r="M147" s="3"/>
    </row>
    <row r="148" spans="1:13" s="18" customFormat="1">
      <c r="A148" s="17"/>
      <c r="B148" s="17"/>
      <c r="C148" s="108"/>
      <c r="D148" s="108"/>
      <c r="E148" s="108"/>
      <c r="F148" s="108"/>
      <c r="G148" s="111"/>
      <c r="H148" s="3"/>
      <c r="I148" s="3"/>
      <c r="J148" s="3"/>
      <c r="L148" s="3"/>
      <c r="M148" s="3"/>
    </row>
    <row r="149" spans="1:13" s="18" customFormat="1">
      <c r="A149" s="17"/>
      <c r="B149" s="17"/>
      <c r="C149" s="108"/>
      <c r="D149" s="108"/>
      <c r="E149" s="108"/>
      <c r="F149" s="108"/>
      <c r="G149" s="111"/>
      <c r="H149" s="3"/>
      <c r="I149" s="3"/>
      <c r="J149" s="3"/>
      <c r="L149" s="3"/>
      <c r="M149" s="3"/>
    </row>
    <row r="150" spans="1:13" s="18" customFormat="1">
      <c r="A150" s="17"/>
      <c r="B150" s="17"/>
      <c r="C150" s="108"/>
      <c r="D150" s="108"/>
      <c r="E150" s="108"/>
      <c r="F150" s="108"/>
      <c r="G150" s="111"/>
      <c r="H150" s="3"/>
      <c r="I150" s="3"/>
      <c r="J150" s="3"/>
      <c r="L150" s="3"/>
      <c r="M150" s="3"/>
    </row>
    <row r="151" spans="1:13" s="18" customFormat="1">
      <c r="A151" s="17"/>
      <c r="B151" s="17"/>
      <c r="C151" s="108"/>
      <c r="D151" s="108"/>
      <c r="E151" s="108"/>
      <c r="F151" s="108"/>
      <c r="G151" s="111"/>
      <c r="H151" s="3"/>
      <c r="I151" s="3"/>
      <c r="J151" s="3"/>
      <c r="L151" s="3"/>
      <c r="M151" s="3"/>
    </row>
    <row r="152" spans="1:13" s="18" customFormat="1">
      <c r="A152" s="17"/>
      <c r="B152" s="17"/>
      <c r="C152" s="108"/>
      <c r="D152" s="108"/>
      <c r="E152" s="108"/>
      <c r="F152" s="108"/>
      <c r="G152" s="111"/>
      <c r="H152" s="3"/>
      <c r="I152" s="3"/>
      <c r="J152" s="3"/>
      <c r="L152" s="3"/>
      <c r="M152" s="3"/>
    </row>
    <row r="153" spans="1:13" s="18" customFormat="1">
      <c r="A153" s="17"/>
      <c r="B153" s="17"/>
      <c r="C153" s="108"/>
      <c r="D153" s="108"/>
      <c r="E153" s="108"/>
      <c r="F153" s="108"/>
      <c r="G153" s="111"/>
      <c r="H153" s="3"/>
      <c r="I153" s="3"/>
      <c r="J153" s="3"/>
      <c r="L153" s="3"/>
      <c r="M153" s="3"/>
    </row>
    <row r="154" spans="1:13" s="18" customFormat="1">
      <c r="A154" s="17"/>
      <c r="B154" s="17"/>
      <c r="C154" s="108"/>
      <c r="D154" s="108"/>
      <c r="E154" s="108"/>
      <c r="F154" s="108"/>
      <c r="G154" s="111"/>
      <c r="H154" s="3"/>
      <c r="I154" s="3"/>
      <c r="J154" s="3"/>
      <c r="L154" s="3"/>
      <c r="M154" s="3"/>
    </row>
    <row r="155" spans="1:13" s="18" customFormat="1">
      <c r="A155" s="17"/>
      <c r="B155" s="17"/>
      <c r="C155" s="108"/>
      <c r="D155" s="108"/>
      <c r="E155" s="108"/>
      <c r="F155" s="108"/>
      <c r="G155" s="111"/>
      <c r="H155" s="3"/>
      <c r="I155" s="3"/>
      <c r="J155" s="3"/>
      <c r="L155" s="3"/>
      <c r="M155" s="3"/>
    </row>
    <row r="156" spans="1:13" s="18" customFormat="1">
      <c r="A156" s="17"/>
      <c r="B156" s="17"/>
      <c r="C156" s="108"/>
      <c r="D156" s="108"/>
      <c r="E156" s="108"/>
      <c r="F156" s="108"/>
      <c r="G156" s="111"/>
      <c r="H156" s="3"/>
      <c r="I156" s="3"/>
      <c r="J156" s="3"/>
      <c r="L156" s="3"/>
      <c r="M156" s="3"/>
    </row>
    <row r="157" spans="1:13" s="18" customFormat="1">
      <c r="A157" s="17"/>
      <c r="B157" s="17"/>
      <c r="C157" s="108"/>
      <c r="D157" s="108"/>
      <c r="E157" s="108"/>
      <c r="F157" s="108"/>
      <c r="G157" s="111"/>
      <c r="H157" s="3"/>
      <c r="I157" s="3"/>
      <c r="J157" s="3"/>
      <c r="L157" s="3"/>
      <c r="M157" s="3"/>
    </row>
    <row r="158" spans="1:13" s="18" customFormat="1">
      <c r="A158" s="17"/>
      <c r="B158" s="17"/>
      <c r="G158" s="3"/>
      <c r="H158" s="3"/>
      <c r="I158" s="3"/>
      <c r="J158" s="3"/>
      <c r="L158" s="3"/>
      <c r="M158" s="3"/>
    </row>
    <row r="159" spans="1:13" s="18" customFormat="1">
      <c r="A159" s="17"/>
      <c r="B159" s="17"/>
      <c r="G159" s="3"/>
      <c r="H159" s="3"/>
      <c r="I159" s="3"/>
      <c r="J159" s="3"/>
      <c r="L159" s="3"/>
      <c r="M159" s="3"/>
    </row>
    <row r="160" spans="1:13" s="18" customFormat="1">
      <c r="A160" s="17"/>
      <c r="B160" s="17"/>
      <c r="G160" s="3"/>
      <c r="H160" s="3"/>
      <c r="I160" s="3"/>
      <c r="J160" s="3"/>
      <c r="L160" s="3"/>
      <c r="M160" s="3"/>
    </row>
    <row r="161" spans="1:13" s="18" customFormat="1">
      <c r="A161" s="17"/>
      <c r="B161" s="17"/>
      <c r="G161" s="3"/>
      <c r="H161" s="3"/>
      <c r="I161" s="3"/>
      <c r="J161" s="3"/>
      <c r="L161" s="3"/>
      <c r="M161" s="3"/>
    </row>
    <row r="162" spans="1:13" s="18" customFormat="1">
      <c r="A162" s="17"/>
      <c r="B162" s="17"/>
      <c r="G162" s="3"/>
      <c r="H162" s="3"/>
      <c r="I162" s="3"/>
      <c r="J162" s="3"/>
      <c r="L162" s="3"/>
      <c r="M162" s="3"/>
    </row>
    <row r="163" spans="1:13" s="18" customFormat="1">
      <c r="A163" s="17"/>
      <c r="B163" s="17"/>
      <c r="G163" s="3"/>
      <c r="H163" s="3"/>
      <c r="I163" s="3"/>
      <c r="J163" s="3"/>
      <c r="L163" s="3"/>
      <c r="M163" s="3"/>
    </row>
    <row r="164" spans="1:13" s="18" customFormat="1">
      <c r="A164" s="17"/>
      <c r="B164" s="17"/>
      <c r="G164" s="3"/>
      <c r="H164" s="3"/>
      <c r="I164" s="3"/>
      <c r="J164" s="3"/>
      <c r="L164" s="3"/>
      <c r="M164" s="3"/>
    </row>
    <row r="165" spans="1:13" s="18" customFormat="1">
      <c r="A165" s="17"/>
      <c r="B165" s="17"/>
      <c r="G165" s="3"/>
      <c r="H165" s="3"/>
      <c r="I165" s="3"/>
      <c r="J165" s="3"/>
      <c r="L165" s="3"/>
      <c r="M165" s="3"/>
    </row>
    <row r="166" spans="1:13" s="18" customFormat="1">
      <c r="A166" s="17"/>
      <c r="B166" s="17"/>
      <c r="G166" s="3"/>
      <c r="H166" s="3"/>
      <c r="I166" s="3"/>
      <c r="J166" s="3"/>
      <c r="L166" s="3"/>
      <c r="M166" s="3"/>
    </row>
    <row r="167" spans="1:13" s="18" customFormat="1">
      <c r="A167" s="17"/>
      <c r="B167" s="17"/>
      <c r="G167" s="3"/>
      <c r="H167" s="3"/>
      <c r="I167" s="3"/>
      <c r="J167" s="3"/>
      <c r="L167" s="3"/>
      <c r="M167" s="3"/>
    </row>
    <row r="168" spans="1:13" s="18" customFormat="1">
      <c r="A168" s="17"/>
      <c r="B168" s="17"/>
      <c r="G168" s="3"/>
      <c r="H168" s="3"/>
      <c r="I168" s="3"/>
      <c r="J168" s="3"/>
      <c r="L168" s="3"/>
      <c r="M168" s="3"/>
    </row>
    <row r="169" spans="1:13" s="18" customFormat="1">
      <c r="A169" s="17"/>
      <c r="B169" s="17"/>
      <c r="G169" s="3"/>
      <c r="H169" s="3"/>
      <c r="I169" s="3"/>
      <c r="J169" s="3"/>
      <c r="L169" s="3"/>
      <c r="M169" s="3"/>
    </row>
    <row r="170" spans="1:13" s="18" customFormat="1">
      <c r="A170" s="17"/>
      <c r="B170" s="17"/>
      <c r="G170" s="3"/>
      <c r="H170" s="3"/>
      <c r="I170" s="3"/>
      <c r="J170" s="3"/>
      <c r="L170" s="3"/>
      <c r="M170" s="3"/>
    </row>
    <row r="171" spans="1:13" s="18" customFormat="1">
      <c r="A171" s="17"/>
      <c r="B171" s="17"/>
      <c r="G171" s="3"/>
      <c r="H171" s="3"/>
      <c r="I171" s="3"/>
      <c r="J171" s="3"/>
      <c r="L171" s="3"/>
      <c r="M171" s="3"/>
    </row>
    <row r="172" spans="1:13" s="18" customFormat="1">
      <c r="A172" s="17"/>
      <c r="B172" s="17"/>
      <c r="G172" s="3"/>
      <c r="H172" s="3"/>
      <c r="I172" s="3"/>
      <c r="J172" s="3"/>
      <c r="L172" s="3"/>
      <c r="M172" s="3"/>
    </row>
    <row r="173" spans="1:13" s="18" customFormat="1">
      <c r="A173" s="17"/>
      <c r="G173" s="3"/>
      <c r="H173" s="3"/>
      <c r="I173" s="3"/>
      <c r="J173" s="3"/>
      <c r="L173" s="3"/>
      <c r="M173" s="3"/>
    </row>
    <row r="174" spans="1:13" s="18" customFormat="1">
      <c r="A174" s="17"/>
      <c r="G174" s="3"/>
      <c r="H174" s="3"/>
      <c r="I174" s="3"/>
      <c r="J174" s="3"/>
      <c r="L174" s="3"/>
      <c r="M174" s="3"/>
    </row>
    <row r="175" spans="1:13" s="18" customFormat="1">
      <c r="A175" s="17"/>
      <c r="G175" s="3"/>
      <c r="H175" s="3"/>
      <c r="I175" s="3"/>
      <c r="J175" s="3"/>
      <c r="L175" s="3"/>
      <c r="M175" s="3"/>
    </row>
    <row r="176" spans="1:13" s="18" customFormat="1">
      <c r="A176" s="17"/>
      <c r="G176" s="3"/>
      <c r="H176" s="3"/>
      <c r="I176" s="3"/>
      <c r="J176" s="3"/>
      <c r="L176" s="3"/>
      <c r="M176" s="3"/>
    </row>
    <row r="177" spans="1:13" s="18" customFormat="1">
      <c r="A177" s="17"/>
      <c r="G177" s="3"/>
      <c r="H177" s="3"/>
      <c r="I177" s="3"/>
      <c r="J177" s="3"/>
      <c r="L177" s="3"/>
      <c r="M177" s="3"/>
    </row>
    <row r="178" spans="1:13" s="18" customFormat="1">
      <c r="A178" s="17"/>
      <c r="G178" s="3"/>
      <c r="H178" s="3"/>
      <c r="I178" s="3"/>
      <c r="J178" s="3"/>
      <c r="L178" s="3"/>
      <c r="M178" s="3"/>
    </row>
    <row r="179" spans="1:13" s="18" customFormat="1">
      <c r="A179" s="17"/>
      <c r="G179" s="3"/>
      <c r="H179" s="3"/>
      <c r="I179" s="3"/>
      <c r="J179" s="3"/>
      <c r="L179" s="3"/>
      <c r="M179" s="3"/>
    </row>
    <row r="180" spans="1:13" s="18" customFormat="1">
      <c r="A180" s="17"/>
      <c r="G180" s="3"/>
      <c r="H180" s="3"/>
      <c r="I180" s="3"/>
      <c r="J180" s="3"/>
      <c r="L180" s="3"/>
      <c r="M180" s="3"/>
    </row>
    <row r="181" spans="1:13" s="18" customFormat="1">
      <c r="A181" s="17"/>
      <c r="G181" s="3"/>
      <c r="H181" s="3"/>
      <c r="I181" s="3"/>
      <c r="J181" s="3"/>
      <c r="L181" s="3"/>
      <c r="M181" s="3"/>
    </row>
    <row r="182" spans="1:13" s="18" customFormat="1">
      <c r="A182" s="17"/>
      <c r="G182" s="3"/>
      <c r="H182" s="3"/>
      <c r="I182" s="3"/>
      <c r="J182" s="3"/>
      <c r="L182" s="3"/>
      <c r="M182" s="3"/>
    </row>
    <row r="183" spans="1:13" s="18" customFormat="1">
      <c r="A183" s="17"/>
      <c r="G183" s="3"/>
      <c r="H183" s="3"/>
      <c r="I183" s="3"/>
      <c r="J183" s="3"/>
      <c r="L183" s="3"/>
      <c r="M183" s="3"/>
    </row>
    <row r="184" spans="1:13" s="18" customFormat="1">
      <c r="A184" s="17"/>
      <c r="G184" s="3"/>
      <c r="H184" s="3"/>
      <c r="I184" s="3"/>
      <c r="J184" s="3"/>
      <c r="L184" s="3"/>
      <c r="M184" s="3"/>
    </row>
    <row r="185" spans="1:13" s="18" customFormat="1">
      <c r="A185" s="17"/>
      <c r="G185" s="3"/>
      <c r="H185" s="3"/>
      <c r="I185" s="3"/>
      <c r="J185" s="3"/>
      <c r="L185" s="3"/>
      <c r="M185" s="3"/>
    </row>
    <row r="186" spans="1:13" s="18" customFormat="1">
      <c r="A186" s="17"/>
      <c r="G186" s="3"/>
      <c r="H186" s="3"/>
      <c r="I186" s="3"/>
      <c r="J186" s="3"/>
      <c r="L186" s="3"/>
      <c r="M186" s="3"/>
    </row>
    <row r="187" spans="1:13" s="18" customFormat="1">
      <c r="A187" s="17"/>
      <c r="G187" s="3"/>
      <c r="H187" s="3"/>
      <c r="I187" s="3"/>
      <c r="J187" s="3"/>
      <c r="L187" s="3"/>
      <c r="M187" s="3"/>
    </row>
    <row r="188" spans="1:13" s="18" customFormat="1">
      <c r="A188" s="17"/>
      <c r="G188" s="3"/>
      <c r="H188" s="3"/>
      <c r="I188" s="3"/>
      <c r="J188" s="3"/>
      <c r="L188" s="3"/>
      <c r="M188" s="3"/>
    </row>
    <row r="189" spans="1:13" s="18" customFormat="1">
      <c r="A189" s="17"/>
      <c r="G189" s="3"/>
      <c r="H189" s="3"/>
      <c r="I189" s="3"/>
      <c r="J189" s="3"/>
      <c r="L189" s="3"/>
      <c r="M189" s="3"/>
    </row>
    <row r="190" spans="1:13" s="18" customFormat="1">
      <c r="A190" s="17"/>
      <c r="G190" s="3"/>
      <c r="H190" s="3"/>
      <c r="I190" s="3"/>
      <c r="J190" s="3"/>
      <c r="L190" s="3"/>
      <c r="M190" s="3"/>
    </row>
    <row r="191" spans="1:13" s="18" customFormat="1">
      <c r="A191" s="17"/>
      <c r="G191" s="3"/>
      <c r="H191" s="3"/>
      <c r="I191" s="3"/>
      <c r="J191" s="3"/>
      <c r="L191" s="3"/>
      <c r="M191" s="3"/>
    </row>
    <row r="192" spans="1:13" s="18" customFormat="1">
      <c r="A192" s="17"/>
      <c r="G192" s="3"/>
      <c r="H192" s="3"/>
      <c r="I192" s="3"/>
      <c r="J192" s="3"/>
      <c r="L192" s="3"/>
      <c r="M192" s="3"/>
    </row>
    <row r="193" spans="1:13" s="18" customFormat="1">
      <c r="A193" s="17"/>
      <c r="G193" s="3"/>
      <c r="H193" s="3"/>
      <c r="I193" s="3"/>
      <c r="J193" s="3"/>
      <c r="L193" s="3"/>
      <c r="M193" s="3"/>
    </row>
    <row r="194" spans="1:13" s="18" customFormat="1">
      <c r="A194" s="17"/>
      <c r="G194" s="3"/>
      <c r="H194" s="3"/>
      <c r="I194" s="3"/>
      <c r="J194" s="3"/>
      <c r="L194" s="3"/>
      <c r="M194" s="3"/>
    </row>
    <row r="195" spans="1:13" s="18" customFormat="1">
      <c r="A195" s="17"/>
      <c r="G195" s="3"/>
      <c r="H195" s="3"/>
      <c r="I195" s="3"/>
      <c r="J195" s="3"/>
      <c r="L195" s="3"/>
      <c r="M195" s="3"/>
    </row>
    <row r="196" spans="1:13" s="18" customFormat="1">
      <c r="A196" s="17"/>
      <c r="G196" s="3"/>
      <c r="H196" s="3"/>
      <c r="I196" s="3"/>
      <c r="J196" s="3"/>
      <c r="L196" s="3"/>
      <c r="M196" s="3"/>
    </row>
    <row r="197" spans="1:13" s="18" customFormat="1">
      <c r="A197" s="17"/>
      <c r="G197" s="3"/>
      <c r="H197" s="3"/>
      <c r="I197" s="3"/>
      <c r="J197" s="3"/>
      <c r="L197" s="3"/>
      <c r="M197" s="3"/>
    </row>
    <row r="198" spans="1:13" s="18" customFormat="1">
      <c r="A198" s="17"/>
      <c r="G198" s="3"/>
      <c r="H198" s="3"/>
      <c r="I198" s="3"/>
      <c r="J198" s="3"/>
      <c r="L198" s="3"/>
      <c r="M198" s="3"/>
    </row>
    <row r="199" spans="1:13" s="18" customFormat="1">
      <c r="A199" s="17"/>
      <c r="G199" s="3"/>
      <c r="H199" s="3"/>
      <c r="I199" s="3"/>
      <c r="J199" s="3"/>
      <c r="L199" s="3"/>
      <c r="M199" s="3"/>
    </row>
    <row r="200" spans="1:13" s="18" customFormat="1">
      <c r="A200" s="17"/>
      <c r="G200" s="3"/>
      <c r="H200" s="3"/>
      <c r="I200" s="3"/>
      <c r="J200" s="3"/>
      <c r="L200" s="3"/>
      <c r="M200" s="3"/>
    </row>
    <row r="201" spans="1:13" s="18" customFormat="1">
      <c r="A201" s="17"/>
      <c r="G201" s="3"/>
      <c r="H201" s="3"/>
      <c r="I201" s="3"/>
      <c r="J201" s="3"/>
      <c r="L201" s="3"/>
      <c r="M201" s="3"/>
    </row>
    <row r="202" spans="1:13" s="18" customFormat="1">
      <c r="A202" s="17"/>
      <c r="G202" s="3"/>
      <c r="H202" s="3"/>
      <c r="I202" s="3"/>
      <c r="J202" s="3"/>
      <c r="L202" s="3"/>
      <c r="M202" s="3"/>
    </row>
    <row r="203" spans="1:13" s="18" customFormat="1">
      <c r="A203" s="17"/>
      <c r="G203" s="3"/>
      <c r="H203" s="3"/>
      <c r="I203" s="3"/>
      <c r="J203" s="3"/>
      <c r="L203" s="3"/>
      <c r="M203" s="3"/>
    </row>
    <row r="204" spans="1:13" s="18" customFormat="1">
      <c r="A204" s="17"/>
      <c r="G204" s="3"/>
      <c r="H204" s="3"/>
      <c r="I204" s="3"/>
      <c r="J204" s="3"/>
      <c r="L204" s="3"/>
      <c r="M204" s="3"/>
    </row>
    <row r="205" spans="1:13" s="18" customFormat="1">
      <c r="A205" s="17"/>
      <c r="G205" s="3"/>
      <c r="H205" s="3"/>
      <c r="I205" s="3"/>
      <c r="J205" s="3"/>
      <c r="L205" s="3"/>
      <c r="M205" s="3"/>
    </row>
    <row r="206" spans="1:13" s="18" customFormat="1">
      <c r="A206" s="17"/>
      <c r="G206" s="3"/>
      <c r="H206" s="3"/>
      <c r="I206" s="3"/>
      <c r="J206" s="3"/>
      <c r="L206" s="3"/>
      <c r="M206" s="3"/>
    </row>
    <row r="207" spans="1:13" s="18" customFormat="1">
      <c r="A207" s="17"/>
      <c r="G207" s="3"/>
      <c r="H207" s="3"/>
      <c r="I207" s="3"/>
      <c r="J207" s="3"/>
      <c r="L207" s="3"/>
      <c r="M207" s="3"/>
    </row>
    <row r="208" spans="1:13" s="18" customFormat="1">
      <c r="A208" s="17"/>
      <c r="G208" s="3"/>
      <c r="H208" s="3"/>
      <c r="I208" s="3"/>
      <c r="J208" s="3"/>
      <c r="L208" s="3"/>
      <c r="M208" s="3"/>
    </row>
    <row r="209" spans="1:13" s="18" customFormat="1">
      <c r="A209" s="17"/>
      <c r="G209" s="3"/>
      <c r="H209" s="3"/>
      <c r="I209" s="3"/>
      <c r="J209" s="3"/>
      <c r="L209" s="3"/>
      <c r="M209" s="3"/>
    </row>
    <row r="210" spans="1:13" s="18" customFormat="1">
      <c r="A210" s="17"/>
      <c r="G210" s="3"/>
      <c r="H210" s="3"/>
      <c r="I210" s="3"/>
      <c r="J210" s="3"/>
      <c r="L210" s="3"/>
      <c r="M210" s="3"/>
    </row>
    <row r="211" spans="1:13" s="18" customFormat="1">
      <c r="A211" s="17"/>
      <c r="G211" s="3"/>
      <c r="H211" s="3"/>
      <c r="I211" s="3"/>
      <c r="J211" s="3"/>
      <c r="L211" s="3"/>
      <c r="M211" s="3"/>
    </row>
    <row r="212" spans="1:13" s="18" customFormat="1">
      <c r="A212" s="17"/>
      <c r="G212" s="3"/>
      <c r="H212" s="3"/>
      <c r="I212" s="3"/>
      <c r="J212" s="3"/>
      <c r="L212" s="3"/>
      <c r="M212" s="3"/>
    </row>
    <row r="213" spans="1:13" s="18" customFormat="1">
      <c r="A213" s="17"/>
      <c r="G213" s="3"/>
      <c r="H213" s="3"/>
      <c r="I213" s="3"/>
      <c r="J213" s="3"/>
      <c r="L213" s="3"/>
      <c r="M213" s="3"/>
    </row>
    <row r="214" spans="1:13" s="18" customFormat="1">
      <c r="A214" s="17"/>
      <c r="G214" s="3"/>
      <c r="H214" s="3"/>
      <c r="I214" s="3"/>
      <c r="J214" s="3"/>
      <c r="L214" s="3"/>
      <c r="M214" s="3"/>
    </row>
    <row r="215" spans="1:13" s="18" customFormat="1">
      <c r="A215" s="17"/>
      <c r="G215" s="3"/>
      <c r="H215" s="3"/>
      <c r="I215" s="3"/>
      <c r="J215" s="3"/>
      <c r="L215" s="3"/>
      <c r="M215" s="3"/>
    </row>
    <row r="216" spans="1:13" s="18" customFormat="1">
      <c r="A216" s="17"/>
      <c r="G216" s="3"/>
      <c r="H216" s="3"/>
      <c r="I216" s="3"/>
      <c r="J216" s="3"/>
      <c r="L216" s="3"/>
      <c r="M216" s="3"/>
    </row>
    <row r="217" spans="1:13" s="18" customFormat="1">
      <c r="A217" s="17"/>
      <c r="G217" s="3"/>
      <c r="H217" s="3"/>
      <c r="I217" s="3"/>
      <c r="J217" s="3"/>
      <c r="L217" s="3"/>
      <c r="M217" s="3"/>
    </row>
    <row r="218" spans="1:13" s="18" customFormat="1">
      <c r="A218" s="17"/>
      <c r="G218" s="3"/>
      <c r="H218" s="3"/>
      <c r="I218" s="3"/>
      <c r="J218" s="3"/>
      <c r="L218" s="3"/>
      <c r="M218" s="3"/>
    </row>
    <row r="219" spans="1:13" s="18" customFormat="1">
      <c r="A219" s="17"/>
      <c r="G219" s="3"/>
      <c r="H219" s="3"/>
      <c r="I219" s="3"/>
      <c r="J219" s="3"/>
      <c r="L219" s="3"/>
      <c r="M219" s="3"/>
    </row>
    <row r="220" spans="1:13" s="18" customFormat="1">
      <c r="A220" s="17"/>
      <c r="G220" s="3"/>
      <c r="H220" s="3"/>
      <c r="I220" s="3"/>
      <c r="J220" s="3"/>
      <c r="L220" s="3"/>
      <c r="M220" s="3"/>
    </row>
    <row r="221" spans="1:13" s="18" customFormat="1">
      <c r="A221" s="17"/>
      <c r="G221" s="3"/>
      <c r="H221" s="3"/>
      <c r="I221" s="3"/>
      <c r="J221" s="3"/>
      <c r="L221" s="3"/>
      <c r="M221" s="3"/>
    </row>
    <row r="222" spans="1:13" s="18" customFormat="1">
      <c r="A222" s="17"/>
      <c r="G222" s="3"/>
      <c r="H222" s="3"/>
      <c r="I222" s="3"/>
      <c r="J222" s="3"/>
      <c r="L222" s="3"/>
      <c r="M222" s="3"/>
    </row>
    <row r="223" spans="1:13" s="18" customFormat="1">
      <c r="A223" s="17"/>
      <c r="G223" s="3"/>
      <c r="H223" s="3"/>
      <c r="I223" s="3"/>
      <c r="J223" s="3"/>
      <c r="L223" s="3"/>
      <c r="M223" s="3"/>
    </row>
    <row r="224" spans="1:13" s="18" customFormat="1">
      <c r="A224" s="17"/>
      <c r="G224" s="3"/>
      <c r="H224" s="3"/>
      <c r="I224" s="3"/>
      <c r="J224" s="3"/>
      <c r="L224" s="3"/>
      <c r="M224" s="3"/>
    </row>
    <row r="225" spans="1:13" s="18" customFormat="1">
      <c r="A225" s="17"/>
      <c r="G225" s="3"/>
      <c r="H225" s="3"/>
      <c r="I225" s="3"/>
      <c r="J225" s="3"/>
      <c r="L225" s="3"/>
      <c r="M225" s="3"/>
    </row>
    <row r="226" spans="1:13" s="18" customFormat="1">
      <c r="A226" s="17"/>
      <c r="G226" s="3"/>
      <c r="H226" s="3"/>
      <c r="I226" s="3"/>
      <c r="J226" s="3"/>
      <c r="L226" s="3"/>
      <c r="M226" s="3"/>
    </row>
    <row r="227" spans="1:13" s="18" customFormat="1">
      <c r="A227" s="17"/>
      <c r="G227" s="3"/>
      <c r="H227" s="3"/>
      <c r="I227" s="3"/>
      <c r="J227" s="3"/>
      <c r="L227" s="3"/>
      <c r="M227" s="3"/>
    </row>
    <row r="228" spans="1:13" s="18" customFormat="1">
      <c r="A228" s="17"/>
      <c r="G228" s="3"/>
      <c r="H228" s="3"/>
      <c r="I228" s="3"/>
      <c r="J228" s="3"/>
      <c r="L228" s="3"/>
      <c r="M228" s="3"/>
    </row>
    <row r="229" spans="1:13" s="18" customFormat="1">
      <c r="A229" s="17"/>
      <c r="G229" s="3"/>
      <c r="H229" s="3"/>
      <c r="I229" s="3"/>
      <c r="J229" s="3"/>
      <c r="L229" s="3"/>
      <c r="M229" s="3"/>
    </row>
    <row r="230" spans="1:13" s="18" customFormat="1">
      <c r="A230" s="17"/>
      <c r="G230" s="3"/>
      <c r="H230" s="3"/>
      <c r="I230" s="3"/>
      <c r="J230" s="3"/>
      <c r="L230" s="3"/>
      <c r="M230" s="3"/>
    </row>
    <row r="231" spans="1:13" s="18" customFormat="1">
      <c r="A231" s="17"/>
      <c r="G231" s="3"/>
      <c r="H231" s="3"/>
      <c r="I231" s="3"/>
      <c r="J231" s="3"/>
      <c r="L231" s="3"/>
      <c r="M231" s="3"/>
    </row>
    <row r="232" spans="1:13" s="18" customFormat="1">
      <c r="A232" s="17"/>
      <c r="G232" s="3"/>
      <c r="H232" s="3"/>
      <c r="I232" s="3"/>
      <c r="J232" s="3"/>
      <c r="L232" s="3"/>
      <c r="M232" s="3"/>
    </row>
    <row r="233" spans="1:13" s="18" customFormat="1">
      <c r="A233" s="17"/>
      <c r="G233" s="3"/>
      <c r="H233" s="3"/>
      <c r="I233" s="3"/>
      <c r="J233" s="3"/>
      <c r="L233" s="3"/>
      <c r="M233" s="3"/>
    </row>
    <row r="234" spans="1:13" s="18" customFormat="1">
      <c r="A234" s="17"/>
      <c r="G234" s="3"/>
      <c r="H234" s="3"/>
      <c r="I234" s="3"/>
      <c r="J234" s="3"/>
      <c r="L234" s="3"/>
      <c r="M234" s="3"/>
    </row>
    <row r="235" spans="1:13" s="18" customFormat="1">
      <c r="A235" s="17"/>
      <c r="G235" s="3"/>
      <c r="H235" s="3"/>
      <c r="I235" s="3"/>
      <c r="J235" s="3"/>
      <c r="L235" s="3"/>
      <c r="M235" s="3"/>
    </row>
    <row r="236" spans="1:13" s="18" customFormat="1">
      <c r="A236" s="17"/>
      <c r="G236" s="3"/>
      <c r="H236" s="3"/>
      <c r="I236" s="3"/>
      <c r="J236" s="3"/>
      <c r="L236" s="3"/>
      <c r="M236" s="3"/>
    </row>
    <row r="237" spans="1:13" s="18" customFormat="1">
      <c r="A237" s="17"/>
      <c r="G237" s="3"/>
      <c r="H237" s="3"/>
      <c r="I237" s="3"/>
      <c r="J237" s="3"/>
      <c r="L237" s="3"/>
      <c r="M237" s="3"/>
    </row>
    <row r="238" spans="1:13" s="18" customFormat="1">
      <c r="A238" s="17"/>
      <c r="G238" s="3"/>
      <c r="H238" s="3"/>
      <c r="I238" s="3"/>
      <c r="J238" s="3"/>
      <c r="L238" s="3"/>
      <c r="M238" s="3"/>
    </row>
    <row r="239" spans="1:13" s="18" customFormat="1">
      <c r="A239" s="17"/>
      <c r="G239" s="3"/>
      <c r="H239" s="3"/>
      <c r="I239" s="3"/>
      <c r="J239" s="3"/>
      <c r="L239" s="3"/>
      <c r="M239" s="3"/>
    </row>
    <row r="240" spans="1:13" s="18" customFormat="1">
      <c r="A240" s="17"/>
      <c r="G240" s="3"/>
      <c r="H240" s="3"/>
      <c r="I240" s="3"/>
      <c r="J240" s="3"/>
      <c r="L240" s="3"/>
      <c r="M240" s="3"/>
    </row>
    <row r="241" spans="1:13" s="18" customFormat="1">
      <c r="A241" s="17"/>
      <c r="G241" s="3"/>
      <c r="H241" s="3"/>
      <c r="I241" s="3"/>
      <c r="J241" s="3"/>
      <c r="L241" s="3"/>
      <c r="M241" s="3"/>
    </row>
    <row r="242" spans="1:13" s="18" customFormat="1">
      <c r="A242" s="17"/>
      <c r="G242" s="3"/>
      <c r="H242" s="3"/>
      <c r="I242" s="3"/>
      <c r="J242" s="3"/>
      <c r="L242" s="3"/>
      <c r="M242" s="3"/>
    </row>
    <row r="243" spans="1:13" s="18" customFormat="1">
      <c r="A243" s="17"/>
      <c r="G243" s="3"/>
      <c r="H243" s="3"/>
      <c r="I243" s="3"/>
      <c r="J243" s="3"/>
      <c r="L243" s="3"/>
      <c r="M243" s="3"/>
    </row>
    <row r="244" spans="1:13" s="18" customFormat="1">
      <c r="A244" s="17"/>
      <c r="G244" s="3"/>
      <c r="H244" s="3"/>
      <c r="I244" s="3"/>
      <c r="J244" s="3"/>
      <c r="L244" s="3"/>
      <c r="M244" s="3"/>
    </row>
    <row r="245" spans="1:13" s="18" customFormat="1">
      <c r="A245" s="17"/>
      <c r="G245" s="3"/>
      <c r="H245" s="3"/>
      <c r="I245" s="3"/>
      <c r="J245" s="3"/>
      <c r="L245" s="3"/>
      <c r="M245" s="3"/>
    </row>
    <row r="246" spans="1:13" s="18" customFormat="1">
      <c r="A246" s="17"/>
      <c r="G246" s="3"/>
      <c r="H246" s="3"/>
      <c r="I246" s="3"/>
      <c r="J246" s="3"/>
      <c r="L246" s="3"/>
      <c r="M246" s="3"/>
    </row>
    <row r="247" spans="1:13" s="18" customFormat="1">
      <c r="A247" s="17"/>
      <c r="G247" s="3"/>
      <c r="H247" s="3"/>
      <c r="I247" s="3"/>
      <c r="J247" s="3"/>
      <c r="L247" s="3"/>
      <c r="M247" s="3"/>
    </row>
    <row r="248" spans="1:13" s="18" customFormat="1">
      <c r="A248" s="17"/>
      <c r="G248" s="3"/>
      <c r="H248" s="3"/>
      <c r="I248" s="3"/>
      <c r="J248" s="3"/>
      <c r="L248" s="3"/>
      <c r="M248" s="3"/>
    </row>
    <row r="249" spans="1:13" s="18" customFormat="1">
      <c r="A249" s="17"/>
      <c r="G249" s="3"/>
      <c r="H249" s="3"/>
      <c r="I249" s="3"/>
      <c r="J249" s="3"/>
      <c r="L249" s="3"/>
      <c r="M249" s="3"/>
    </row>
    <row r="250" spans="1:13" s="18" customFormat="1">
      <c r="A250" s="17"/>
      <c r="G250" s="3"/>
      <c r="H250" s="3"/>
      <c r="I250" s="3"/>
      <c r="J250" s="3"/>
      <c r="L250" s="3"/>
      <c r="M250" s="3"/>
    </row>
    <row r="251" spans="1:13" s="18" customFormat="1">
      <c r="A251" s="17"/>
      <c r="G251" s="3"/>
      <c r="H251" s="3"/>
      <c r="I251" s="3"/>
      <c r="J251" s="3"/>
      <c r="L251" s="3"/>
      <c r="M251" s="3"/>
    </row>
    <row r="252" spans="1:13" s="18" customFormat="1">
      <c r="A252" s="17"/>
      <c r="G252" s="3"/>
      <c r="H252" s="3"/>
      <c r="I252" s="3"/>
      <c r="J252" s="3"/>
      <c r="L252" s="3"/>
      <c r="M252" s="3"/>
    </row>
    <row r="253" spans="1:13" s="18" customFormat="1">
      <c r="A253" s="17"/>
      <c r="G253" s="3"/>
      <c r="H253" s="3"/>
      <c r="I253" s="3"/>
      <c r="J253" s="3"/>
      <c r="L253" s="3"/>
      <c r="M253" s="3"/>
    </row>
    <row r="254" spans="1:13" s="18" customFormat="1">
      <c r="A254" s="17"/>
      <c r="G254" s="3"/>
      <c r="H254" s="3"/>
      <c r="I254" s="3"/>
      <c r="J254" s="3"/>
      <c r="L254" s="3"/>
      <c r="M254" s="3"/>
    </row>
    <row r="255" spans="1:13" s="18" customFormat="1">
      <c r="A255" s="17"/>
      <c r="G255" s="3"/>
      <c r="H255" s="3"/>
      <c r="I255" s="3"/>
      <c r="J255" s="3"/>
      <c r="L255" s="3"/>
      <c r="M255" s="3"/>
    </row>
    <row r="256" spans="1:13" s="18" customFormat="1">
      <c r="A256" s="17"/>
      <c r="G256" s="3"/>
      <c r="H256" s="3"/>
      <c r="I256" s="3"/>
      <c r="J256" s="3"/>
      <c r="L256" s="3"/>
      <c r="M256" s="3"/>
    </row>
    <row r="257" spans="1:13" s="18" customFormat="1">
      <c r="A257" s="17"/>
      <c r="G257" s="3"/>
      <c r="H257" s="3"/>
      <c r="I257" s="3"/>
      <c r="J257" s="3"/>
      <c r="L257" s="3"/>
      <c r="M257" s="3"/>
    </row>
    <row r="258" spans="1:13" s="18" customFormat="1">
      <c r="A258" s="17"/>
      <c r="G258" s="3"/>
      <c r="H258" s="3"/>
      <c r="I258" s="3"/>
      <c r="J258" s="3"/>
      <c r="L258" s="3"/>
      <c r="M258" s="3"/>
    </row>
    <row r="259" spans="1:13" s="18" customFormat="1">
      <c r="A259" s="17"/>
      <c r="G259" s="3"/>
      <c r="H259" s="3"/>
      <c r="I259" s="3"/>
      <c r="J259" s="3"/>
      <c r="L259" s="3"/>
      <c r="M259" s="3"/>
    </row>
    <row r="260" spans="1:13" s="18" customFormat="1">
      <c r="A260" s="17"/>
      <c r="G260" s="3"/>
      <c r="H260" s="3"/>
      <c r="I260" s="3"/>
      <c r="J260" s="3"/>
      <c r="L260" s="3"/>
      <c r="M260" s="3"/>
    </row>
    <row r="261" spans="1:13" s="18" customFormat="1">
      <c r="A261" s="17"/>
      <c r="G261" s="3"/>
      <c r="H261" s="3"/>
      <c r="I261" s="3"/>
      <c r="J261" s="3"/>
      <c r="L261" s="3"/>
      <c r="M261" s="3"/>
    </row>
    <row r="262" spans="1:13" s="18" customFormat="1">
      <c r="A262" s="17"/>
      <c r="G262" s="3"/>
      <c r="H262" s="3"/>
      <c r="I262" s="3"/>
      <c r="J262" s="3"/>
      <c r="L262" s="3"/>
      <c r="M262" s="3"/>
    </row>
    <row r="263" spans="1:13" s="18" customFormat="1">
      <c r="A263" s="17"/>
      <c r="G263" s="3"/>
      <c r="H263" s="3"/>
      <c r="I263" s="3"/>
      <c r="J263" s="3"/>
      <c r="L263" s="3"/>
      <c r="M263" s="3"/>
    </row>
    <row r="264" spans="1:13" s="18" customFormat="1">
      <c r="A264" s="17"/>
      <c r="G264" s="3"/>
      <c r="H264" s="3"/>
      <c r="I264" s="3"/>
      <c r="J264" s="3"/>
      <c r="L264" s="3"/>
      <c r="M264" s="3"/>
    </row>
    <row r="265" spans="1:13" s="18" customFormat="1">
      <c r="A265" s="17"/>
      <c r="G265" s="3"/>
      <c r="H265" s="3"/>
      <c r="I265" s="3"/>
      <c r="J265" s="3"/>
      <c r="L265" s="3"/>
      <c r="M265" s="3"/>
    </row>
  </sheetData>
  <mergeCells count="20">
    <mergeCell ref="G1:J1"/>
    <mergeCell ref="L1:M2"/>
    <mergeCell ref="G2:J2"/>
    <mergeCell ref="A4:I5"/>
    <mergeCell ref="J4:J5"/>
    <mergeCell ref="K4:K5"/>
    <mergeCell ref="L4:M4"/>
    <mergeCell ref="C28:G28"/>
    <mergeCell ref="G34:I34"/>
    <mergeCell ref="C46:G46"/>
    <mergeCell ref="E75:G75"/>
    <mergeCell ref="B101:F101"/>
    <mergeCell ref="B102:F102"/>
    <mergeCell ref="B109:F109"/>
    <mergeCell ref="B103:F103"/>
    <mergeCell ref="B104:F104"/>
    <mergeCell ref="B105:F105"/>
    <mergeCell ref="B106:F106"/>
    <mergeCell ref="B107:F107"/>
    <mergeCell ref="B108:F108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8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tabSelected="1" view="pageBreakPreview" zoomScaleSheetLayoutView="100" workbookViewId="0">
      <selection sqref="A1:H2"/>
    </sheetView>
  </sheetViews>
  <sheetFormatPr defaultColWidth="10.42578125" defaultRowHeight="15.75"/>
  <cols>
    <col min="1" max="1" width="4" style="46" customWidth="1"/>
    <col min="2" max="2" width="4.5703125" style="46" customWidth="1"/>
    <col min="3" max="3" width="2.5703125" style="46" customWidth="1"/>
    <col min="4" max="5" width="4" style="46" customWidth="1"/>
    <col min="6" max="6" width="93" style="40" customWidth="1"/>
    <col min="7" max="8" width="14.7109375" style="197" customWidth="1"/>
    <col min="9" max="10" width="14.7109375" style="40" customWidth="1"/>
    <col min="11" max="11" width="13.42578125" style="40" bestFit="1" customWidth="1"/>
    <col min="12" max="16384" width="10.42578125" style="40"/>
  </cols>
  <sheetData>
    <row r="1" spans="1:11" s="38" customFormat="1" ht="33.75" customHeight="1">
      <c r="A1" s="310" t="s">
        <v>98</v>
      </c>
      <c r="B1" s="311"/>
      <c r="C1" s="311"/>
      <c r="D1" s="311"/>
      <c r="E1" s="311"/>
      <c r="F1" s="311"/>
      <c r="G1" s="311"/>
      <c r="H1" s="311"/>
      <c r="I1" s="275" t="s">
        <v>289</v>
      </c>
      <c r="J1" s="273"/>
    </row>
    <row r="2" spans="1:11" s="38" customFormat="1" ht="3" customHeight="1" thickBot="1">
      <c r="A2" s="312"/>
      <c r="B2" s="313"/>
      <c r="C2" s="313"/>
      <c r="D2" s="313"/>
      <c r="E2" s="313"/>
      <c r="F2" s="313"/>
      <c r="G2" s="313"/>
      <c r="H2" s="313"/>
      <c r="I2" s="276"/>
      <c r="J2" s="274"/>
    </row>
    <row r="3" spans="1:11" s="39" customFormat="1" ht="15" customHeight="1" thickBot="1">
      <c r="A3" s="272"/>
      <c r="B3" s="272"/>
      <c r="C3" s="272"/>
      <c r="D3" s="272"/>
      <c r="E3" s="272"/>
      <c r="F3" s="272"/>
      <c r="G3" s="272"/>
      <c r="H3" s="272"/>
    </row>
    <row r="4" spans="1:11" ht="28.35" customHeight="1">
      <c r="A4" s="302" t="s">
        <v>164</v>
      </c>
      <c r="B4" s="303"/>
      <c r="C4" s="303"/>
      <c r="D4" s="303"/>
      <c r="E4" s="303"/>
      <c r="F4" s="304"/>
      <c r="G4" s="308" t="s">
        <v>296</v>
      </c>
      <c r="H4" s="308" t="s">
        <v>295</v>
      </c>
      <c r="I4" s="277" t="s">
        <v>297</v>
      </c>
      <c r="J4" s="278"/>
    </row>
    <row r="5" spans="1:11" ht="32.25" customHeight="1">
      <c r="A5" s="305"/>
      <c r="B5" s="306"/>
      <c r="C5" s="306"/>
      <c r="D5" s="306"/>
      <c r="E5" s="306"/>
      <c r="F5" s="307"/>
      <c r="G5" s="309"/>
      <c r="H5" s="309"/>
      <c r="I5" s="198" t="s">
        <v>290</v>
      </c>
      <c r="J5" s="199" t="s">
        <v>291</v>
      </c>
    </row>
    <row r="6" spans="1:11" s="43" customFormat="1" ht="27.2" customHeight="1">
      <c r="A6" s="47" t="s">
        <v>1</v>
      </c>
      <c r="B6" s="41" t="s">
        <v>99</v>
      </c>
      <c r="C6" s="41"/>
      <c r="D6" s="41"/>
      <c r="E6" s="41"/>
      <c r="F6" s="42"/>
      <c r="G6" s="258"/>
      <c r="H6" s="258"/>
      <c r="I6" s="200"/>
      <c r="J6" s="201"/>
    </row>
    <row r="7" spans="1:11" s="43" customFormat="1" ht="27.2" customHeight="1">
      <c r="A7" s="58"/>
      <c r="B7" s="59" t="s">
        <v>5</v>
      </c>
      <c r="C7" s="60" t="s">
        <v>100</v>
      </c>
      <c r="D7" s="60"/>
      <c r="E7" s="60"/>
      <c r="F7" s="61"/>
      <c r="G7" s="259">
        <v>72644326.00999999</v>
      </c>
      <c r="H7" s="259">
        <v>85249657.359999999</v>
      </c>
      <c r="I7" s="202">
        <f>G7-H7</f>
        <v>-12605331.350000009</v>
      </c>
      <c r="J7" s="203">
        <f t="shared" ref="J7" si="0">IF(G7=0,"-    ",I7/G7)</f>
        <v>-0.17352121001528459</v>
      </c>
      <c r="K7" s="256"/>
    </row>
    <row r="8" spans="1:11" s="44" customFormat="1" ht="27.2" customHeight="1">
      <c r="A8" s="62"/>
      <c r="B8" s="63"/>
      <c r="C8" s="64"/>
      <c r="D8" s="63" t="s">
        <v>15</v>
      </c>
      <c r="E8" s="64" t="s">
        <v>189</v>
      </c>
      <c r="F8" s="65"/>
      <c r="G8" s="260">
        <v>72121160.319999993</v>
      </c>
      <c r="H8" s="260">
        <v>82831076.650000006</v>
      </c>
      <c r="I8" s="204">
        <f t="shared" ref="I8:I71" si="1">G8-H8</f>
        <v>-10709916.330000013</v>
      </c>
      <c r="J8" s="205">
        <f t="shared" ref="J8:J71" si="2">IF(G8=0,"-    ",I8/G8)</f>
        <v>-0.14849894652942841</v>
      </c>
      <c r="K8" s="256"/>
    </row>
    <row r="9" spans="1:11" s="44" customFormat="1" ht="27.2" customHeight="1">
      <c r="A9" s="62"/>
      <c r="B9" s="63"/>
      <c r="C9" s="64"/>
      <c r="D9" s="63" t="s">
        <v>16</v>
      </c>
      <c r="E9" s="64" t="s">
        <v>268</v>
      </c>
      <c r="F9" s="65"/>
      <c r="G9" s="260">
        <v>363690.69</v>
      </c>
      <c r="H9" s="260">
        <v>2337960.71</v>
      </c>
      <c r="I9" s="204">
        <f t="shared" si="1"/>
        <v>-1974270.02</v>
      </c>
      <c r="J9" s="205">
        <f t="shared" si="2"/>
        <v>-5.4284315608958806</v>
      </c>
      <c r="K9" s="256"/>
    </row>
    <row r="10" spans="1:11" s="138" customFormat="1" ht="26.25" customHeight="1">
      <c r="A10" s="133"/>
      <c r="B10" s="134"/>
      <c r="C10" s="135"/>
      <c r="D10" s="134"/>
      <c r="E10" s="136" t="s">
        <v>5</v>
      </c>
      <c r="F10" s="137" t="s">
        <v>228</v>
      </c>
      <c r="G10" s="261">
        <v>102249.49</v>
      </c>
      <c r="H10" s="261">
        <v>0</v>
      </c>
      <c r="I10" s="204">
        <f t="shared" si="1"/>
        <v>102249.49</v>
      </c>
      <c r="J10" s="205">
        <f t="shared" si="2"/>
        <v>1</v>
      </c>
      <c r="K10" s="256"/>
    </row>
    <row r="11" spans="1:11" s="138" customFormat="1" ht="26.25" customHeight="1">
      <c r="A11" s="133"/>
      <c r="B11" s="134"/>
      <c r="C11" s="135"/>
      <c r="D11" s="134"/>
      <c r="E11" s="136" t="s">
        <v>7</v>
      </c>
      <c r="F11" s="137" t="s">
        <v>226</v>
      </c>
      <c r="G11" s="262">
        <v>0</v>
      </c>
      <c r="H11" s="262">
        <v>0</v>
      </c>
      <c r="I11" s="204">
        <f t="shared" si="1"/>
        <v>0</v>
      </c>
      <c r="J11" s="205" t="str">
        <f t="shared" si="2"/>
        <v xml:space="preserve">-    </v>
      </c>
      <c r="K11" s="256"/>
    </row>
    <row r="12" spans="1:11" s="138" customFormat="1" ht="26.25" customHeight="1">
      <c r="A12" s="133"/>
      <c r="B12" s="134"/>
      <c r="C12" s="135"/>
      <c r="D12" s="134"/>
      <c r="E12" s="136" t="s">
        <v>8</v>
      </c>
      <c r="F12" s="137" t="s">
        <v>227</v>
      </c>
      <c r="G12" s="262">
        <v>0</v>
      </c>
      <c r="H12" s="262">
        <v>0</v>
      </c>
      <c r="I12" s="204">
        <f t="shared" si="1"/>
        <v>0</v>
      </c>
      <c r="J12" s="205" t="str">
        <f t="shared" si="2"/>
        <v xml:space="preserve">-    </v>
      </c>
      <c r="K12" s="256"/>
    </row>
    <row r="13" spans="1:11" s="138" customFormat="1" ht="26.25" customHeight="1">
      <c r="A13" s="133"/>
      <c r="B13" s="134"/>
      <c r="C13" s="135"/>
      <c r="D13" s="134"/>
      <c r="E13" s="136" t="s">
        <v>9</v>
      </c>
      <c r="F13" s="137" t="s">
        <v>269</v>
      </c>
      <c r="G13" s="262">
        <v>0</v>
      </c>
      <c r="H13" s="262">
        <v>0</v>
      </c>
      <c r="I13" s="204">
        <f t="shared" si="1"/>
        <v>0</v>
      </c>
      <c r="J13" s="205" t="str">
        <f t="shared" si="2"/>
        <v xml:space="preserve">-    </v>
      </c>
      <c r="K13" s="256"/>
    </row>
    <row r="14" spans="1:11" s="138" customFormat="1" ht="26.25" customHeight="1">
      <c r="A14" s="133"/>
      <c r="B14" s="134"/>
      <c r="C14" s="135"/>
      <c r="D14" s="134"/>
      <c r="E14" s="136" t="s">
        <v>10</v>
      </c>
      <c r="F14" s="137" t="s">
        <v>270</v>
      </c>
      <c r="G14" s="262">
        <v>0</v>
      </c>
      <c r="H14" s="262">
        <v>0</v>
      </c>
      <c r="I14" s="206">
        <f t="shared" si="1"/>
        <v>0</v>
      </c>
      <c r="J14" s="207" t="str">
        <f t="shared" si="2"/>
        <v xml:space="preserve">-    </v>
      </c>
      <c r="K14" s="256"/>
    </row>
    <row r="15" spans="1:11" s="138" customFormat="1" ht="26.25" customHeight="1">
      <c r="A15" s="133"/>
      <c r="B15" s="134"/>
      <c r="C15" s="135"/>
      <c r="D15" s="134"/>
      <c r="E15" s="136" t="s">
        <v>20</v>
      </c>
      <c r="F15" s="137" t="s">
        <v>271</v>
      </c>
      <c r="G15" s="263">
        <v>261441.2</v>
      </c>
      <c r="H15" s="263">
        <v>2337960.71</v>
      </c>
      <c r="I15" s="204">
        <f t="shared" si="1"/>
        <v>-2076519.51</v>
      </c>
      <c r="J15" s="205">
        <f t="shared" si="2"/>
        <v>-7.9425871285780509</v>
      </c>
      <c r="K15" s="256"/>
    </row>
    <row r="16" spans="1:11" s="44" customFormat="1" ht="27.2" customHeight="1">
      <c r="A16" s="62"/>
      <c r="B16" s="63"/>
      <c r="C16" s="64"/>
      <c r="D16" s="63" t="s">
        <v>57</v>
      </c>
      <c r="E16" s="64" t="s">
        <v>114</v>
      </c>
      <c r="F16" s="66"/>
      <c r="G16" s="260">
        <v>0</v>
      </c>
      <c r="H16" s="260">
        <v>0</v>
      </c>
      <c r="I16" s="204">
        <f t="shared" si="1"/>
        <v>0</v>
      </c>
      <c r="J16" s="205" t="str">
        <f t="shared" si="2"/>
        <v xml:space="preserve">-    </v>
      </c>
      <c r="K16" s="256"/>
    </row>
    <row r="17" spans="1:11" s="44" customFormat="1" ht="27.2" customHeight="1">
      <c r="A17" s="62"/>
      <c r="B17" s="63"/>
      <c r="C17" s="64"/>
      <c r="D17" s="64"/>
      <c r="E17" s="112" t="s">
        <v>5</v>
      </c>
      <c r="F17" s="67" t="s">
        <v>115</v>
      </c>
      <c r="G17" s="271">
        <v>0</v>
      </c>
      <c r="H17" s="260">
        <v>0</v>
      </c>
      <c r="I17" s="208">
        <f t="shared" si="1"/>
        <v>0</v>
      </c>
      <c r="J17" s="209" t="str">
        <f t="shared" si="2"/>
        <v xml:space="preserve">-    </v>
      </c>
      <c r="K17" s="256"/>
    </row>
    <row r="18" spans="1:11" s="44" customFormat="1" ht="27.2" customHeight="1">
      <c r="A18" s="62"/>
      <c r="B18" s="63"/>
      <c r="C18" s="64"/>
      <c r="D18" s="64"/>
      <c r="E18" s="112" t="s">
        <v>7</v>
      </c>
      <c r="F18" s="67" t="s">
        <v>116</v>
      </c>
      <c r="G18" s="260">
        <v>0</v>
      </c>
      <c r="H18" s="260">
        <v>0</v>
      </c>
      <c r="I18" s="208">
        <f t="shared" si="1"/>
        <v>0</v>
      </c>
      <c r="J18" s="209" t="str">
        <f t="shared" si="2"/>
        <v xml:space="preserve">-    </v>
      </c>
      <c r="K18" s="256"/>
    </row>
    <row r="19" spans="1:11" s="44" customFormat="1" ht="27.2" customHeight="1">
      <c r="A19" s="62"/>
      <c r="B19" s="63"/>
      <c r="C19" s="64"/>
      <c r="D19" s="64"/>
      <c r="E19" s="112" t="s">
        <v>8</v>
      </c>
      <c r="F19" s="67" t="s">
        <v>190</v>
      </c>
      <c r="G19" s="260">
        <v>0</v>
      </c>
      <c r="H19" s="260">
        <v>0</v>
      </c>
      <c r="I19" s="208">
        <f t="shared" si="1"/>
        <v>0</v>
      </c>
      <c r="J19" s="209" t="str">
        <f t="shared" si="2"/>
        <v xml:space="preserve">-    </v>
      </c>
      <c r="K19" s="256"/>
    </row>
    <row r="20" spans="1:11" s="44" customFormat="1" ht="27.2" customHeight="1">
      <c r="A20" s="62"/>
      <c r="B20" s="63"/>
      <c r="C20" s="64"/>
      <c r="D20" s="64"/>
      <c r="E20" s="112" t="s">
        <v>9</v>
      </c>
      <c r="F20" s="67" t="s">
        <v>117</v>
      </c>
      <c r="G20" s="260">
        <v>0</v>
      </c>
      <c r="H20" s="260">
        <v>0</v>
      </c>
      <c r="I20" s="208">
        <f t="shared" si="1"/>
        <v>0</v>
      </c>
      <c r="J20" s="209" t="str">
        <f t="shared" si="2"/>
        <v xml:space="preserve">-    </v>
      </c>
      <c r="K20" s="256"/>
    </row>
    <row r="21" spans="1:11" s="44" customFormat="1" ht="27.2" customHeight="1">
      <c r="A21" s="62"/>
      <c r="B21" s="63"/>
      <c r="C21" s="64"/>
      <c r="D21" s="63" t="s">
        <v>103</v>
      </c>
      <c r="E21" s="64" t="s">
        <v>272</v>
      </c>
      <c r="F21" s="65"/>
      <c r="G21" s="260">
        <v>159475</v>
      </c>
      <c r="H21" s="260">
        <v>80620</v>
      </c>
      <c r="I21" s="204">
        <f t="shared" si="1"/>
        <v>78855</v>
      </c>
      <c r="J21" s="205">
        <f t="shared" si="2"/>
        <v>0.49446621727543499</v>
      </c>
      <c r="K21" s="256"/>
    </row>
    <row r="22" spans="1:11" s="43" customFormat="1" ht="27.2" customHeight="1">
      <c r="A22" s="68"/>
      <c r="B22" s="59" t="s">
        <v>7</v>
      </c>
      <c r="C22" s="60" t="s">
        <v>214</v>
      </c>
      <c r="D22" s="60"/>
      <c r="E22" s="60"/>
      <c r="F22" s="61"/>
      <c r="G22" s="259">
        <v>-1334709.48</v>
      </c>
      <c r="H22" s="259">
        <v>-981469.25</v>
      </c>
      <c r="I22" s="202">
        <f t="shared" si="1"/>
        <v>-353240.23</v>
      </c>
      <c r="J22" s="203">
        <f t="shared" si="2"/>
        <v>0.26465701734582719</v>
      </c>
      <c r="K22" s="256"/>
    </row>
    <row r="23" spans="1:11" s="43" customFormat="1" ht="27.2" customHeight="1">
      <c r="A23" s="68"/>
      <c r="B23" s="59" t="s">
        <v>8</v>
      </c>
      <c r="C23" s="60" t="s">
        <v>215</v>
      </c>
      <c r="D23" s="60"/>
      <c r="E23" s="60"/>
      <c r="F23" s="61"/>
      <c r="G23" s="259">
        <v>3423717.15</v>
      </c>
      <c r="H23" s="259">
        <v>0</v>
      </c>
      <c r="I23" s="202">
        <f t="shared" si="1"/>
        <v>3423717.15</v>
      </c>
      <c r="J23" s="203">
        <f t="shared" si="2"/>
        <v>1</v>
      </c>
      <c r="K23" s="256"/>
    </row>
    <row r="24" spans="1:11" s="43" customFormat="1" ht="27.2" customHeight="1">
      <c r="A24" s="58"/>
      <c r="B24" s="59" t="s">
        <v>9</v>
      </c>
      <c r="C24" s="60" t="s">
        <v>273</v>
      </c>
      <c r="D24" s="60"/>
      <c r="E24" s="60"/>
      <c r="F24" s="61"/>
      <c r="G24" s="259">
        <v>152221652.29000005</v>
      </c>
      <c r="H24" s="259">
        <v>144394249.02000001</v>
      </c>
      <c r="I24" s="202">
        <f t="shared" si="1"/>
        <v>7827403.2700000405</v>
      </c>
      <c r="J24" s="203">
        <f t="shared" si="2"/>
        <v>5.1421089918850187E-2</v>
      </c>
      <c r="K24" s="256"/>
    </row>
    <row r="25" spans="1:11" s="44" customFormat="1" ht="27.2" customHeight="1">
      <c r="A25" s="62"/>
      <c r="B25" s="63"/>
      <c r="C25" s="64"/>
      <c r="D25" s="63" t="s">
        <v>15</v>
      </c>
      <c r="E25" s="64" t="s">
        <v>274</v>
      </c>
      <c r="F25" s="65"/>
      <c r="G25" s="260">
        <v>148391254.55000004</v>
      </c>
      <c r="H25" s="260">
        <v>142047408.80000001</v>
      </c>
      <c r="I25" s="204">
        <f t="shared" si="1"/>
        <v>6343845.7500000298</v>
      </c>
      <c r="J25" s="205">
        <f t="shared" si="2"/>
        <v>4.2750806098633583E-2</v>
      </c>
      <c r="K25" s="256"/>
    </row>
    <row r="26" spans="1:11" s="44" customFormat="1" ht="27.2" customHeight="1">
      <c r="A26" s="62"/>
      <c r="B26" s="63"/>
      <c r="C26" s="64"/>
      <c r="D26" s="63" t="s">
        <v>16</v>
      </c>
      <c r="E26" s="64" t="s">
        <v>174</v>
      </c>
      <c r="F26" s="65"/>
      <c r="G26" s="260">
        <v>2508624.2699999996</v>
      </c>
      <c r="H26" s="260">
        <v>1837756.65</v>
      </c>
      <c r="I26" s="204">
        <f t="shared" si="1"/>
        <v>670867.61999999965</v>
      </c>
      <c r="J26" s="205">
        <f t="shared" si="2"/>
        <v>0.26742451152320224</v>
      </c>
      <c r="K26" s="256"/>
    </row>
    <row r="27" spans="1:11" s="44" customFormat="1" ht="27.2" customHeight="1">
      <c r="A27" s="62"/>
      <c r="B27" s="63"/>
      <c r="C27" s="64"/>
      <c r="D27" s="63" t="s">
        <v>57</v>
      </c>
      <c r="E27" s="64" t="s">
        <v>173</v>
      </c>
      <c r="F27" s="66"/>
      <c r="G27" s="264">
        <v>1321773.47</v>
      </c>
      <c r="H27" s="264">
        <v>509083.57</v>
      </c>
      <c r="I27" s="204">
        <f t="shared" si="1"/>
        <v>812689.89999999991</v>
      </c>
      <c r="J27" s="205">
        <f t="shared" si="2"/>
        <v>0.61484809496138537</v>
      </c>
      <c r="K27" s="256"/>
    </row>
    <row r="28" spans="1:11" s="43" customFormat="1" ht="27.2" customHeight="1">
      <c r="A28" s="68"/>
      <c r="B28" s="59" t="s">
        <v>10</v>
      </c>
      <c r="C28" s="60" t="s">
        <v>169</v>
      </c>
      <c r="D28" s="60"/>
      <c r="E28" s="60"/>
      <c r="F28" s="61"/>
      <c r="G28" s="259">
        <v>8493074.8100000005</v>
      </c>
      <c r="H28" s="259">
        <v>10278196.439999999</v>
      </c>
      <c r="I28" s="202">
        <f t="shared" si="1"/>
        <v>-1785121.629999999</v>
      </c>
      <c r="J28" s="203">
        <f t="shared" si="2"/>
        <v>-0.21018555351686569</v>
      </c>
      <c r="K28" s="256"/>
    </row>
    <row r="29" spans="1:11" s="43" customFormat="1" ht="27.2" customHeight="1">
      <c r="A29" s="68"/>
      <c r="B29" s="59" t="s">
        <v>20</v>
      </c>
      <c r="C29" s="60" t="s">
        <v>275</v>
      </c>
      <c r="D29" s="60"/>
      <c r="E29" s="60"/>
      <c r="F29" s="61"/>
      <c r="G29" s="259">
        <v>1441809.42</v>
      </c>
      <c r="H29" s="259">
        <v>1014092.49</v>
      </c>
      <c r="I29" s="202">
        <f t="shared" si="1"/>
        <v>427716.92999999993</v>
      </c>
      <c r="J29" s="203">
        <f t="shared" si="2"/>
        <v>0.29665288911761994</v>
      </c>
      <c r="K29" s="256"/>
    </row>
    <row r="30" spans="1:11" s="43" customFormat="1" ht="27.2" customHeight="1">
      <c r="A30" s="68"/>
      <c r="B30" s="59" t="s">
        <v>22</v>
      </c>
      <c r="C30" s="60" t="s">
        <v>191</v>
      </c>
      <c r="D30" s="60"/>
      <c r="E30" s="60"/>
      <c r="F30" s="61"/>
      <c r="G30" s="259">
        <v>6928171.9799999995</v>
      </c>
      <c r="H30" s="259">
        <v>4340403.1000000006</v>
      </c>
      <c r="I30" s="202">
        <f t="shared" si="1"/>
        <v>2587768.879999999</v>
      </c>
      <c r="J30" s="203">
        <f t="shared" si="2"/>
        <v>0.37351394963495105</v>
      </c>
      <c r="K30" s="256"/>
    </row>
    <row r="31" spans="1:11" s="43" customFormat="1" ht="29.25" customHeight="1">
      <c r="A31" s="68"/>
      <c r="B31" s="59" t="s">
        <v>23</v>
      </c>
      <c r="C31" s="143" t="s">
        <v>188</v>
      </c>
      <c r="D31" s="141"/>
      <c r="E31" s="141"/>
      <c r="F31" s="142"/>
      <c r="G31" s="259">
        <v>0</v>
      </c>
      <c r="H31" s="259">
        <v>0</v>
      </c>
      <c r="I31" s="202">
        <f t="shared" si="1"/>
        <v>0</v>
      </c>
      <c r="J31" s="203" t="str">
        <f t="shared" si="2"/>
        <v xml:space="preserve">-    </v>
      </c>
      <c r="K31" s="256"/>
    </row>
    <row r="32" spans="1:11" s="43" customFormat="1" ht="27.2" customHeight="1">
      <c r="A32" s="68"/>
      <c r="B32" s="59" t="s">
        <v>48</v>
      </c>
      <c r="C32" s="60" t="s">
        <v>118</v>
      </c>
      <c r="D32" s="60"/>
      <c r="E32" s="60"/>
      <c r="F32" s="61"/>
      <c r="G32" s="265">
        <v>439034.01</v>
      </c>
      <c r="H32" s="265">
        <v>538299.84</v>
      </c>
      <c r="I32" s="202">
        <f t="shared" si="1"/>
        <v>-99265.829999999958</v>
      </c>
      <c r="J32" s="203">
        <f t="shared" si="2"/>
        <v>-0.22610054742683819</v>
      </c>
      <c r="K32" s="256"/>
    </row>
    <row r="33" spans="1:11" s="43" customFormat="1" ht="27.2" customHeight="1">
      <c r="A33" s="69"/>
      <c r="B33" s="243" t="s">
        <v>153</v>
      </c>
      <c r="C33" s="243"/>
      <c r="D33" s="243"/>
      <c r="E33" s="243"/>
      <c r="F33" s="244"/>
      <c r="G33" s="266">
        <v>244257076.19000003</v>
      </c>
      <c r="H33" s="266">
        <v>244833429</v>
      </c>
      <c r="I33" s="210">
        <f t="shared" si="1"/>
        <v>-576352.80999997258</v>
      </c>
      <c r="J33" s="211">
        <f t="shared" si="2"/>
        <v>-2.3596156106922592E-3</v>
      </c>
      <c r="K33" s="256"/>
    </row>
    <row r="34" spans="1:11" s="44" customFormat="1" ht="9.1999999999999993" customHeight="1">
      <c r="A34" s="70"/>
      <c r="B34" s="63"/>
      <c r="C34" s="64"/>
      <c r="D34" s="64"/>
      <c r="E34" s="64"/>
      <c r="F34" s="65"/>
      <c r="G34" s="260"/>
      <c r="H34" s="260"/>
      <c r="I34" s="204">
        <f t="shared" si="1"/>
        <v>0</v>
      </c>
      <c r="J34" s="205" t="str">
        <f t="shared" si="2"/>
        <v xml:space="preserve">-    </v>
      </c>
    </row>
    <row r="35" spans="1:11" s="43" customFormat="1" ht="27.2" customHeight="1">
      <c r="A35" s="58" t="s">
        <v>25</v>
      </c>
      <c r="B35" s="71" t="s">
        <v>101</v>
      </c>
      <c r="C35" s="72"/>
      <c r="D35" s="72"/>
      <c r="E35" s="72"/>
      <c r="F35" s="73"/>
      <c r="G35" s="259">
        <v>0</v>
      </c>
      <c r="H35" s="259">
        <v>0</v>
      </c>
      <c r="I35" s="202">
        <f t="shared" si="1"/>
        <v>0</v>
      </c>
      <c r="J35" s="203" t="str">
        <f t="shared" si="2"/>
        <v xml:space="preserve">-    </v>
      </c>
    </row>
    <row r="36" spans="1:11" s="43" customFormat="1" ht="27.2" customHeight="1">
      <c r="A36" s="68"/>
      <c r="B36" s="59" t="s">
        <v>5</v>
      </c>
      <c r="C36" s="60" t="s">
        <v>102</v>
      </c>
      <c r="D36" s="74"/>
      <c r="E36" s="60"/>
      <c r="F36" s="61"/>
      <c r="G36" s="259">
        <v>76790020.030000001</v>
      </c>
      <c r="H36" s="259">
        <v>70332278.730000004</v>
      </c>
      <c r="I36" s="202">
        <f t="shared" si="1"/>
        <v>6457741.299999997</v>
      </c>
      <c r="J36" s="203">
        <f t="shared" si="2"/>
        <v>8.4096101257391434E-2</v>
      </c>
    </row>
    <row r="37" spans="1:11" s="44" customFormat="1" ht="27.2" customHeight="1">
      <c r="A37" s="62"/>
      <c r="B37" s="63"/>
      <c r="C37" s="64"/>
      <c r="D37" s="63" t="s">
        <v>15</v>
      </c>
      <c r="E37" s="64" t="s">
        <v>119</v>
      </c>
      <c r="F37" s="65"/>
      <c r="G37" s="260">
        <v>74591093.689999998</v>
      </c>
      <c r="H37" s="260">
        <v>67392487.980000004</v>
      </c>
      <c r="I37" s="204">
        <f t="shared" si="1"/>
        <v>7198605.7099999934</v>
      </c>
      <c r="J37" s="205">
        <f t="shared" si="2"/>
        <v>9.650757689540447E-2</v>
      </c>
    </row>
    <row r="38" spans="1:11" s="44" customFormat="1" ht="27.2" customHeight="1">
      <c r="A38" s="62"/>
      <c r="B38" s="63"/>
      <c r="C38" s="64"/>
      <c r="D38" s="63" t="s">
        <v>16</v>
      </c>
      <c r="E38" s="64" t="s">
        <v>120</v>
      </c>
      <c r="F38" s="65"/>
      <c r="G38" s="260">
        <v>2198926.34</v>
      </c>
      <c r="H38" s="260">
        <v>2939790.75</v>
      </c>
      <c r="I38" s="204">
        <f t="shared" si="1"/>
        <v>-740864.41000000015</v>
      </c>
      <c r="J38" s="205">
        <f t="shared" si="2"/>
        <v>-0.33692097662534715</v>
      </c>
    </row>
    <row r="39" spans="1:11" s="43" customFormat="1" ht="27.2" customHeight="1">
      <c r="A39" s="68"/>
      <c r="B39" s="59" t="s">
        <v>7</v>
      </c>
      <c r="C39" s="60" t="s">
        <v>276</v>
      </c>
      <c r="D39" s="74"/>
      <c r="E39" s="60"/>
      <c r="F39" s="61"/>
      <c r="G39" s="259">
        <v>5499207.0300000003</v>
      </c>
      <c r="H39" s="259">
        <v>4552405.72</v>
      </c>
      <c r="I39" s="202">
        <f t="shared" si="1"/>
        <v>946801.31000000052</v>
      </c>
      <c r="J39" s="203">
        <f t="shared" si="2"/>
        <v>0.17217051564614408</v>
      </c>
    </row>
    <row r="40" spans="1:11" s="44" customFormat="1" ht="27.2" customHeight="1">
      <c r="A40" s="70"/>
      <c r="B40" s="63"/>
      <c r="C40" s="64"/>
      <c r="D40" s="63" t="s">
        <v>15</v>
      </c>
      <c r="E40" s="64" t="s">
        <v>192</v>
      </c>
      <c r="F40" s="65"/>
      <c r="G40" s="260">
        <v>0</v>
      </c>
      <c r="H40" s="260">
        <v>0</v>
      </c>
      <c r="I40" s="204">
        <f t="shared" si="1"/>
        <v>0</v>
      </c>
      <c r="J40" s="205" t="str">
        <f t="shared" si="2"/>
        <v xml:space="preserve">-    </v>
      </c>
    </row>
    <row r="41" spans="1:11" s="44" customFormat="1" ht="27.2" customHeight="1">
      <c r="A41" s="70"/>
      <c r="B41" s="63"/>
      <c r="C41" s="64"/>
      <c r="D41" s="63" t="s">
        <v>16</v>
      </c>
      <c r="E41" s="64" t="s">
        <v>193</v>
      </c>
      <c r="F41" s="65"/>
      <c r="G41" s="260">
        <v>0</v>
      </c>
      <c r="H41" s="260">
        <v>0</v>
      </c>
      <c r="I41" s="204">
        <f t="shared" si="1"/>
        <v>0</v>
      </c>
      <c r="J41" s="205" t="str">
        <f t="shared" si="2"/>
        <v xml:space="preserve">-    </v>
      </c>
    </row>
    <row r="42" spans="1:11" s="44" customFormat="1" ht="27.2" customHeight="1">
      <c r="A42" s="70"/>
      <c r="B42" s="63"/>
      <c r="C42" s="75"/>
      <c r="D42" s="63" t="s">
        <v>57</v>
      </c>
      <c r="E42" s="64" t="s">
        <v>244</v>
      </c>
      <c r="F42" s="65"/>
      <c r="G42" s="260">
        <v>0</v>
      </c>
      <c r="H42" s="260">
        <v>0</v>
      </c>
      <c r="I42" s="204">
        <f t="shared" si="1"/>
        <v>0</v>
      </c>
      <c r="J42" s="205" t="str">
        <f t="shared" si="2"/>
        <v xml:space="preserve">-    </v>
      </c>
    </row>
    <row r="43" spans="1:11" s="44" customFormat="1" ht="27.2" customHeight="1">
      <c r="A43" s="70"/>
      <c r="B43" s="63"/>
      <c r="C43" s="75"/>
      <c r="D43" s="63" t="s">
        <v>103</v>
      </c>
      <c r="E43" s="64" t="s">
        <v>248</v>
      </c>
      <c r="F43" s="65"/>
      <c r="G43" s="260">
        <v>0</v>
      </c>
      <c r="H43" s="260">
        <v>0</v>
      </c>
      <c r="I43" s="204">
        <f t="shared" si="1"/>
        <v>0</v>
      </c>
      <c r="J43" s="205" t="str">
        <f t="shared" si="2"/>
        <v xml:space="preserve">-    </v>
      </c>
    </row>
    <row r="44" spans="1:11" s="44" customFormat="1" ht="27.2" customHeight="1">
      <c r="A44" s="70"/>
      <c r="B44" s="63"/>
      <c r="C44" s="75"/>
      <c r="D44" s="63" t="s">
        <v>105</v>
      </c>
      <c r="E44" s="64" t="s">
        <v>247</v>
      </c>
      <c r="F44" s="65"/>
      <c r="G44" s="260">
        <v>0</v>
      </c>
      <c r="H44" s="260">
        <v>0</v>
      </c>
      <c r="I44" s="204">
        <f t="shared" si="1"/>
        <v>0</v>
      </c>
      <c r="J44" s="205" t="str">
        <f t="shared" si="2"/>
        <v xml:space="preserve">-    </v>
      </c>
    </row>
    <row r="45" spans="1:11" s="44" customFormat="1" ht="27.2" customHeight="1">
      <c r="A45" s="70"/>
      <c r="B45" s="63"/>
      <c r="C45" s="75"/>
      <c r="D45" s="63" t="s">
        <v>121</v>
      </c>
      <c r="E45" s="64" t="s">
        <v>246</v>
      </c>
      <c r="F45" s="65"/>
      <c r="G45" s="260">
        <v>0</v>
      </c>
      <c r="H45" s="260">
        <v>0</v>
      </c>
      <c r="I45" s="204">
        <f t="shared" si="1"/>
        <v>0</v>
      </c>
      <c r="J45" s="205" t="str">
        <f t="shared" si="2"/>
        <v xml:space="preserve">-    </v>
      </c>
    </row>
    <row r="46" spans="1:11" s="44" customFormat="1" ht="27.2" customHeight="1">
      <c r="A46" s="70"/>
      <c r="B46" s="63"/>
      <c r="C46" s="75"/>
      <c r="D46" s="63" t="s">
        <v>122</v>
      </c>
      <c r="E46" s="64" t="s">
        <v>245</v>
      </c>
      <c r="F46" s="65"/>
      <c r="G46" s="260">
        <v>0</v>
      </c>
      <c r="H46" s="260">
        <v>0</v>
      </c>
      <c r="I46" s="204">
        <f t="shared" si="1"/>
        <v>0</v>
      </c>
      <c r="J46" s="205" t="str">
        <f t="shared" si="2"/>
        <v xml:space="preserve">-    </v>
      </c>
    </row>
    <row r="47" spans="1:11" s="44" customFormat="1" ht="27.2" customHeight="1">
      <c r="A47" s="70"/>
      <c r="B47" s="63"/>
      <c r="C47" s="75"/>
      <c r="D47" s="63" t="s">
        <v>123</v>
      </c>
      <c r="E47" s="64" t="s">
        <v>241</v>
      </c>
      <c r="F47" s="65"/>
      <c r="G47" s="260">
        <v>0</v>
      </c>
      <c r="H47" s="260">
        <v>0</v>
      </c>
      <c r="I47" s="202">
        <f t="shared" si="1"/>
        <v>0</v>
      </c>
      <c r="J47" s="203" t="str">
        <f t="shared" si="2"/>
        <v xml:space="preserve">-    </v>
      </c>
    </row>
    <row r="48" spans="1:11" s="44" customFormat="1" ht="27.2" customHeight="1">
      <c r="A48" s="70"/>
      <c r="B48" s="63"/>
      <c r="C48" s="75"/>
      <c r="D48" s="63" t="s">
        <v>124</v>
      </c>
      <c r="E48" s="64" t="s">
        <v>229</v>
      </c>
      <c r="F48" s="65"/>
      <c r="G48" s="260">
        <v>0</v>
      </c>
      <c r="H48" s="260">
        <v>0</v>
      </c>
      <c r="I48" s="202">
        <f t="shared" si="1"/>
        <v>0</v>
      </c>
      <c r="J48" s="203" t="str">
        <f t="shared" si="2"/>
        <v xml:space="preserve">-    </v>
      </c>
    </row>
    <row r="49" spans="1:10" s="44" customFormat="1" ht="27.2" customHeight="1">
      <c r="A49" s="70"/>
      <c r="B49" s="63"/>
      <c r="C49" s="75"/>
      <c r="D49" s="63" t="s">
        <v>125</v>
      </c>
      <c r="E49" s="64" t="s">
        <v>230</v>
      </c>
      <c r="F49" s="65"/>
      <c r="G49" s="260">
        <v>0</v>
      </c>
      <c r="H49" s="260">
        <v>0</v>
      </c>
      <c r="I49" s="202">
        <f t="shared" si="1"/>
        <v>0</v>
      </c>
      <c r="J49" s="203" t="str">
        <f t="shared" si="2"/>
        <v xml:space="preserve">-    </v>
      </c>
    </row>
    <row r="50" spans="1:10" s="44" customFormat="1" ht="27.2" customHeight="1">
      <c r="A50" s="70"/>
      <c r="B50" s="63"/>
      <c r="C50" s="75"/>
      <c r="D50" s="63" t="s">
        <v>126</v>
      </c>
      <c r="E50" s="64" t="s">
        <v>231</v>
      </c>
      <c r="F50" s="65"/>
      <c r="G50" s="260">
        <v>0</v>
      </c>
      <c r="H50" s="260">
        <v>0</v>
      </c>
      <c r="I50" s="204">
        <f t="shared" si="1"/>
        <v>0</v>
      </c>
      <c r="J50" s="205" t="str">
        <f t="shared" si="2"/>
        <v xml:space="preserve">-    </v>
      </c>
    </row>
    <row r="51" spans="1:10" s="44" customFormat="1" ht="27.2" customHeight="1">
      <c r="A51" s="70"/>
      <c r="B51" s="63"/>
      <c r="C51" s="75"/>
      <c r="D51" s="63" t="s">
        <v>232</v>
      </c>
      <c r="E51" s="64" t="s">
        <v>233</v>
      </c>
      <c r="F51" s="65"/>
      <c r="G51" s="260">
        <v>0</v>
      </c>
      <c r="H51" s="260">
        <v>0</v>
      </c>
      <c r="I51" s="204">
        <f t="shared" si="1"/>
        <v>0</v>
      </c>
      <c r="J51" s="205" t="str">
        <f t="shared" si="2"/>
        <v xml:space="preserve">-    </v>
      </c>
    </row>
    <row r="52" spans="1:10" s="44" customFormat="1" ht="27.2" customHeight="1">
      <c r="A52" s="70"/>
      <c r="B52" s="63"/>
      <c r="C52" s="75"/>
      <c r="D52" s="63" t="s">
        <v>234</v>
      </c>
      <c r="E52" s="64" t="s">
        <v>235</v>
      </c>
      <c r="F52" s="65"/>
      <c r="G52" s="260">
        <v>1740065.85</v>
      </c>
      <c r="H52" s="260">
        <v>1452153.78</v>
      </c>
      <c r="I52" s="204">
        <f t="shared" si="1"/>
        <v>287912.07000000007</v>
      </c>
      <c r="J52" s="205">
        <f t="shared" si="2"/>
        <v>0.16546044507453558</v>
      </c>
    </row>
    <row r="53" spans="1:10" s="44" customFormat="1" ht="27.2" customHeight="1">
      <c r="A53" s="70"/>
      <c r="B53" s="63"/>
      <c r="C53" s="75"/>
      <c r="D53" s="63" t="s">
        <v>236</v>
      </c>
      <c r="E53" s="64" t="s">
        <v>237</v>
      </c>
      <c r="F53" s="65"/>
      <c r="G53" s="267">
        <v>217452.02000000002</v>
      </c>
      <c r="H53" s="267">
        <v>313759</v>
      </c>
      <c r="I53" s="204">
        <f t="shared" si="1"/>
        <v>-96306.979999999981</v>
      </c>
      <c r="J53" s="205">
        <f t="shared" si="2"/>
        <v>-0.44288841280940949</v>
      </c>
    </row>
    <row r="54" spans="1:10" s="44" customFormat="1" ht="27.2" customHeight="1">
      <c r="A54" s="70"/>
      <c r="B54" s="76"/>
      <c r="C54" s="77"/>
      <c r="D54" s="63" t="s">
        <v>238</v>
      </c>
      <c r="E54" s="77" t="s">
        <v>277</v>
      </c>
      <c r="F54" s="66"/>
      <c r="G54" s="260">
        <v>1134109.9800000002</v>
      </c>
      <c r="H54" s="260">
        <v>192352.69</v>
      </c>
      <c r="I54" s="204">
        <f t="shared" si="1"/>
        <v>941757.29000000027</v>
      </c>
      <c r="J54" s="205">
        <f t="shared" si="2"/>
        <v>0.8303932657395362</v>
      </c>
    </row>
    <row r="55" spans="1:10" s="44" customFormat="1" ht="27.2" customHeight="1">
      <c r="A55" s="70"/>
      <c r="B55" s="76"/>
      <c r="C55" s="77"/>
      <c r="D55" s="63" t="s">
        <v>239</v>
      </c>
      <c r="E55" s="77" t="s">
        <v>242</v>
      </c>
      <c r="F55" s="66"/>
      <c r="G55" s="260">
        <v>2407579.1799999997</v>
      </c>
      <c r="H55" s="260">
        <v>2594140.25</v>
      </c>
      <c r="I55" s="204">
        <f t="shared" si="1"/>
        <v>-186561.0700000003</v>
      </c>
      <c r="J55" s="205">
        <f t="shared" si="2"/>
        <v>-7.7489069331460297E-2</v>
      </c>
    </row>
    <row r="56" spans="1:10" s="44" customFormat="1" ht="27.2" customHeight="1">
      <c r="A56" s="70"/>
      <c r="B56" s="76"/>
      <c r="C56" s="77"/>
      <c r="D56" s="63" t="s">
        <v>240</v>
      </c>
      <c r="E56" s="77" t="s">
        <v>243</v>
      </c>
      <c r="F56" s="66"/>
      <c r="G56" s="260">
        <v>0</v>
      </c>
      <c r="H56" s="260">
        <v>0</v>
      </c>
      <c r="I56" s="202">
        <f t="shared" si="1"/>
        <v>0</v>
      </c>
      <c r="J56" s="203" t="str">
        <f t="shared" si="2"/>
        <v xml:space="preserve">-    </v>
      </c>
    </row>
    <row r="57" spans="1:10" s="44" customFormat="1" ht="27.2" customHeight="1">
      <c r="A57" s="70"/>
      <c r="B57" s="59" t="s">
        <v>8</v>
      </c>
      <c r="C57" s="60" t="s">
        <v>194</v>
      </c>
      <c r="D57" s="121"/>
      <c r="E57" s="120"/>
      <c r="F57" s="122"/>
      <c r="G57" s="259">
        <v>19679035.199999999</v>
      </c>
      <c r="H57" s="259">
        <v>27107180.900000002</v>
      </c>
      <c r="I57" s="202">
        <f t="shared" si="1"/>
        <v>-7428145.700000003</v>
      </c>
      <c r="J57" s="203">
        <f t="shared" si="2"/>
        <v>-0.37746493283369925</v>
      </c>
    </row>
    <row r="58" spans="1:10" s="44" customFormat="1" ht="27.2" customHeight="1">
      <c r="A58" s="70"/>
      <c r="B58" s="59"/>
      <c r="C58" s="60"/>
      <c r="D58" s="63" t="s">
        <v>15</v>
      </c>
      <c r="E58" s="77" t="s">
        <v>278</v>
      </c>
      <c r="F58" s="122"/>
      <c r="G58" s="260">
        <v>19380031.690000001</v>
      </c>
      <c r="H58" s="260">
        <v>26870622.460000001</v>
      </c>
      <c r="I58" s="204">
        <f t="shared" si="1"/>
        <v>-7490590.7699999996</v>
      </c>
      <c r="J58" s="205">
        <f t="shared" si="2"/>
        <v>-0.38651075962198278</v>
      </c>
    </row>
    <row r="59" spans="1:10" s="44" customFormat="1" ht="27.2" customHeight="1">
      <c r="A59" s="70"/>
      <c r="B59" s="139"/>
      <c r="C59" s="63"/>
      <c r="D59" s="63" t="s">
        <v>16</v>
      </c>
      <c r="E59" s="77" t="s">
        <v>249</v>
      </c>
      <c r="F59" s="122"/>
      <c r="G59" s="260">
        <v>282877.18</v>
      </c>
      <c r="H59" s="260">
        <v>210085.14</v>
      </c>
      <c r="I59" s="204">
        <f t="shared" si="1"/>
        <v>72792.039999999979</v>
      </c>
      <c r="J59" s="205">
        <f t="shared" si="2"/>
        <v>0.25732736730477862</v>
      </c>
    </row>
    <row r="60" spans="1:10" s="44" customFormat="1" ht="27.2" customHeight="1">
      <c r="A60" s="70"/>
      <c r="B60" s="139"/>
      <c r="C60" s="63"/>
      <c r="D60" s="63" t="s">
        <v>57</v>
      </c>
      <c r="E60" s="77" t="s">
        <v>250</v>
      </c>
      <c r="F60" s="122"/>
      <c r="G60" s="260">
        <v>16126.33</v>
      </c>
      <c r="H60" s="260">
        <v>26473.300000000003</v>
      </c>
      <c r="I60" s="204">
        <f t="shared" si="1"/>
        <v>-10346.970000000003</v>
      </c>
      <c r="J60" s="205">
        <f t="shared" si="2"/>
        <v>-0.6416196369539755</v>
      </c>
    </row>
    <row r="61" spans="1:10" s="44" customFormat="1" ht="27.2" customHeight="1">
      <c r="A61" s="70"/>
      <c r="B61" s="59" t="s">
        <v>9</v>
      </c>
      <c r="C61" s="78" t="s">
        <v>251</v>
      </c>
      <c r="D61" s="63"/>
      <c r="E61" s="80"/>
      <c r="F61" s="79"/>
      <c r="G61" s="259">
        <v>7104060.0199999996</v>
      </c>
      <c r="H61" s="259">
        <v>10656852.520000001</v>
      </c>
      <c r="I61" s="202">
        <f t="shared" si="1"/>
        <v>-3552792.5000000019</v>
      </c>
      <c r="J61" s="203">
        <f t="shared" si="2"/>
        <v>-0.50010733158192011</v>
      </c>
    </row>
    <row r="62" spans="1:10" s="43" customFormat="1" ht="27.2" customHeight="1">
      <c r="A62" s="70"/>
      <c r="B62" s="59" t="s">
        <v>10</v>
      </c>
      <c r="C62" s="78" t="s">
        <v>183</v>
      </c>
      <c r="D62" s="59"/>
      <c r="E62" s="120"/>
      <c r="F62" s="122"/>
      <c r="G62" s="259">
        <v>4159323.76</v>
      </c>
      <c r="H62" s="259">
        <v>4945246.3499999996</v>
      </c>
      <c r="I62" s="202">
        <f t="shared" si="1"/>
        <v>-785922.58999999985</v>
      </c>
      <c r="J62" s="203">
        <f t="shared" si="2"/>
        <v>-0.18895441551296788</v>
      </c>
    </row>
    <row r="63" spans="1:10" s="43" customFormat="1" ht="27.2" customHeight="1">
      <c r="A63" s="70"/>
      <c r="B63" s="59" t="s">
        <v>20</v>
      </c>
      <c r="C63" s="78" t="s">
        <v>128</v>
      </c>
      <c r="D63" s="72"/>
      <c r="E63" s="78"/>
      <c r="F63" s="79"/>
      <c r="G63" s="259">
        <v>106597979.68000002</v>
      </c>
      <c r="H63" s="259">
        <v>100776490.36</v>
      </c>
      <c r="I63" s="202">
        <f t="shared" si="1"/>
        <v>5821489.3200000226</v>
      </c>
      <c r="J63" s="203">
        <f t="shared" si="2"/>
        <v>5.4611629014693734E-2</v>
      </c>
    </row>
    <row r="64" spans="1:10" s="44" customFormat="1" ht="27.2" customHeight="1">
      <c r="A64" s="70"/>
      <c r="B64" s="63"/>
      <c r="C64" s="80"/>
      <c r="D64" s="63" t="s">
        <v>15</v>
      </c>
      <c r="E64" s="64" t="s">
        <v>129</v>
      </c>
      <c r="F64" s="81"/>
      <c r="G64" s="260">
        <v>44834222.360000007</v>
      </c>
      <c r="H64" s="260">
        <v>44801325.439999998</v>
      </c>
      <c r="I64" s="204">
        <f t="shared" si="1"/>
        <v>32896.920000009239</v>
      </c>
      <c r="J64" s="205">
        <f t="shared" si="2"/>
        <v>7.3374574751984686E-4</v>
      </c>
    </row>
    <row r="65" spans="1:10" s="44" customFormat="1" ht="27.2" customHeight="1">
      <c r="A65" s="70"/>
      <c r="B65" s="63"/>
      <c r="C65" s="80"/>
      <c r="D65" s="63" t="s">
        <v>16</v>
      </c>
      <c r="E65" s="64" t="s">
        <v>130</v>
      </c>
      <c r="F65" s="81"/>
      <c r="G65" s="264">
        <v>4558646.1500000004</v>
      </c>
      <c r="H65" s="264">
        <v>4394927.9400000004</v>
      </c>
      <c r="I65" s="204">
        <f t="shared" si="1"/>
        <v>163718.20999999996</v>
      </c>
      <c r="J65" s="205">
        <f t="shared" si="2"/>
        <v>3.5913778918769547E-2</v>
      </c>
    </row>
    <row r="66" spans="1:10" s="44" customFormat="1" ht="27.2" customHeight="1">
      <c r="A66" s="70"/>
      <c r="B66" s="63"/>
      <c r="C66" s="80"/>
      <c r="D66" s="63" t="s">
        <v>57</v>
      </c>
      <c r="E66" s="64" t="s">
        <v>131</v>
      </c>
      <c r="F66" s="81"/>
      <c r="G66" s="260">
        <v>43691514.88000001</v>
      </c>
      <c r="H66" s="260">
        <v>39472480.710000001</v>
      </c>
      <c r="I66" s="204">
        <f t="shared" si="1"/>
        <v>4219034.1700000092</v>
      </c>
      <c r="J66" s="205">
        <f t="shared" si="2"/>
        <v>9.6564153968744432E-2</v>
      </c>
    </row>
    <row r="67" spans="1:10" s="44" customFormat="1" ht="27.2" customHeight="1">
      <c r="A67" s="70"/>
      <c r="B67" s="63"/>
      <c r="C67" s="80"/>
      <c r="D67" s="63" t="s">
        <v>103</v>
      </c>
      <c r="E67" s="64" t="s">
        <v>132</v>
      </c>
      <c r="F67" s="81"/>
      <c r="G67" s="260">
        <v>1026427.12</v>
      </c>
      <c r="H67" s="260">
        <v>1030632.19</v>
      </c>
      <c r="I67" s="204">
        <f t="shared" si="1"/>
        <v>-4205.0699999999488</v>
      </c>
      <c r="J67" s="205">
        <f t="shared" si="2"/>
        <v>-4.0968032878943694E-3</v>
      </c>
    </row>
    <row r="68" spans="1:10" s="44" customFormat="1" ht="27.2" customHeight="1">
      <c r="A68" s="70"/>
      <c r="B68" s="63"/>
      <c r="C68" s="80"/>
      <c r="D68" s="63" t="s">
        <v>105</v>
      </c>
      <c r="E68" s="64" t="s">
        <v>133</v>
      </c>
      <c r="F68" s="81"/>
      <c r="G68" s="260">
        <v>12487169.17</v>
      </c>
      <c r="H68" s="260">
        <v>11077124.08</v>
      </c>
      <c r="I68" s="204">
        <f t="shared" si="1"/>
        <v>1410045.0899999999</v>
      </c>
      <c r="J68" s="205">
        <f t="shared" si="2"/>
        <v>0.11291951528834776</v>
      </c>
    </row>
    <row r="69" spans="1:10" s="44" customFormat="1" ht="27.2" customHeight="1">
      <c r="A69" s="70"/>
      <c r="B69" s="59" t="s">
        <v>22</v>
      </c>
      <c r="C69" s="78" t="s">
        <v>104</v>
      </c>
      <c r="D69" s="123"/>
      <c r="E69" s="120"/>
      <c r="F69" s="122"/>
      <c r="G69" s="259">
        <v>606752.35</v>
      </c>
      <c r="H69" s="259">
        <v>639633</v>
      </c>
      <c r="I69" s="202">
        <f t="shared" si="1"/>
        <v>-32880.650000000023</v>
      </c>
      <c r="J69" s="203">
        <f t="shared" si="2"/>
        <v>-5.4191219860953196E-2</v>
      </c>
    </row>
    <row r="70" spans="1:10" s="43" customFormat="1" ht="27.2" customHeight="1">
      <c r="A70" s="70"/>
      <c r="B70" s="59" t="s">
        <v>23</v>
      </c>
      <c r="C70" s="78" t="s">
        <v>134</v>
      </c>
      <c r="D70" s="72"/>
      <c r="E70" s="78"/>
      <c r="F70" s="79"/>
      <c r="G70" s="259">
        <v>6928171.9800000004</v>
      </c>
      <c r="H70" s="259">
        <v>4340403.0999999996</v>
      </c>
      <c r="I70" s="202">
        <f t="shared" si="1"/>
        <v>2587768.8800000008</v>
      </c>
      <c r="J70" s="203">
        <f t="shared" si="2"/>
        <v>0.37351394963495127</v>
      </c>
    </row>
    <row r="71" spans="1:10" s="44" customFormat="1" ht="27.2" customHeight="1">
      <c r="A71" s="70"/>
      <c r="B71" s="63"/>
      <c r="C71" s="80"/>
      <c r="D71" s="63" t="s">
        <v>15</v>
      </c>
      <c r="E71" s="64" t="s">
        <v>195</v>
      </c>
      <c r="F71" s="81"/>
      <c r="G71" s="260">
        <v>18784.73</v>
      </c>
      <c r="H71" s="260">
        <v>13944.27</v>
      </c>
      <c r="I71" s="204">
        <f t="shared" si="1"/>
        <v>4840.4599999999991</v>
      </c>
      <c r="J71" s="205">
        <f t="shared" si="2"/>
        <v>0.25768057352967005</v>
      </c>
    </row>
    <row r="72" spans="1:10" s="43" customFormat="1" ht="27.2" customHeight="1">
      <c r="A72" s="68"/>
      <c r="B72" s="59"/>
      <c r="C72" s="78"/>
      <c r="D72" s="63" t="s">
        <v>16</v>
      </c>
      <c r="E72" s="64" t="s">
        <v>252</v>
      </c>
      <c r="F72" s="79"/>
      <c r="G72" s="260">
        <v>2467580.41</v>
      </c>
      <c r="H72" s="260">
        <v>2467580.41</v>
      </c>
      <c r="I72" s="204">
        <f t="shared" ref="I72:I118" si="3">G72-H72</f>
        <v>0</v>
      </c>
      <c r="J72" s="203">
        <f t="shared" ref="J72:J118" si="4">IF(G72=0,"-    ",I72/G72)</f>
        <v>0</v>
      </c>
    </row>
    <row r="73" spans="1:10" s="43" customFormat="1" ht="27.2" customHeight="1">
      <c r="A73" s="68"/>
      <c r="B73" s="59"/>
      <c r="C73" s="78"/>
      <c r="D73" s="63" t="s">
        <v>57</v>
      </c>
      <c r="E73" s="64" t="s">
        <v>253</v>
      </c>
      <c r="F73" s="79"/>
      <c r="G73" s="260">
        <v>4441806.84</v>
      </c>
      <c r="H73" s="260">
        <v>1858878.42</v>
      </c>
      <c r="I73" s="204">
        <f t="shared" si="3"/>
        <v>2582928.42</v>
      </c>
      <c r="J73" s="203">
        <f t="shared" si="4"/>
        <v>0.58150399444204559</v>
      </c>
    </row>
    <row r="74" spans="1:10" s="43" customFormat="1" ht="27.2" customHeight="1">
      <c r="A74" s="68"/>
      <c r="B74" s="59" t="s">
        <v>48</v>
      </c>
      <c r="C74" s="78" t="s">
        <v>196</v>
      </c>
      <c r="D74" s="72"/>
      <c r="E74" s="78"/>
      <c r="F74" s="79"/>
      <c r="G74" s="259">
        <v>0</v>
      </c>
      <c r="H74" s="259">
        <v>0</v>
      </c>
      <c r="I74" s="202">
        <f t="shared" si="3"/>
        <v>0</v>
      </c>
      <c r="J74" s="203" t="str">
        <f t="shared" si="4"/>
        <v xml:space="preserve">-    </v>
      </c>
    </row>
    <row r="75" spans="1:10" s="43" customFormat="1" ht="27.2" customHeight="1">
      <c r="A75" s="68"/>
      <c r="B75" s="59" t="s">
        <v>165</v>
      </c>
      <c r="C75" s="78" t="s">
        <v>106</v>
      </c>
      <c r="D75" s="72"/>
      <c r="E75" s="78"/>
      <c r="F75" s="79"/>
      <c r="G75" s="259">
        <v>366876.96000000031</v>
      </c>
      <c r="H75" s="259">
        <v>-875637.19000000053</v>
      </c>
      <c r="I75" s="202">
        <f t="shared" si="3"/>
        <v>1242514.1500000008</v>
      </c>
      <c r="J75" s="203">
        <f t="shared" si="4"/>
        <v>3.3867325710505227</v>
      </c>
    </row>
    <row r="76" spans="1:10" s="44" customFormat="1" ht="27.2" customHeight="1">
      <c r="A76" s="82"/>
      <c r="B76" s="76"/>
      <c r="C76" s="80"/>
      <c r="D76" s="63" t="s">
        <v>15</v>
      </c>
      <c r="E76" s="80" t="s">
        <v>197</v>
      </c>
      <c r="F76" s="81"/>
      <c r="G76" s="260">
        <v>403676.05000000028</v>
      </c>
      <c r="H76" s="260">
        <v>-882644.31000000052</v>
      </c>
      <c r="I76" s="204">
        <f t="shared" si="3"/>
        <v>1286320.3600000008</v>
      </c>
      <c r="J76" s="205">
        <f t="shared" si="4"/>
        <v>3.1865164158240251</v>
      </c>
    </row>
    <row r="77" spans="1:10" s="44" customFormat="1" ht="27.2" customHeight="1">
      <c r="A77" s="82"/>
      <c r="B77" s="76"/>
      <c r="C77" s="80"/>
      <c r="D77" s="63" t="s">
        <v>16</v>
      </c>
      <c r="E77" s="80" t="s">
        <v>198</v>
      </c>
      <c r="F77" s="81"/>
      <c r="G77" s="260">
        <v>-36799.089999999997</v>
      </c>
      <c r="H77" s="260">
        <v>7007.1200000000099</v>
      </c>
      <c r="I77" s="204">
        <f t="shared" si="3"/>
        <v>-43806.210000000006</v>
      </c>
      <c r="J77" s="205">
        <f t="shared" si="4"/>
        <v>1.1904155782113093</v>
      </c>
    </row>
    <row r="78" spans="1:10" s="43" customFormat="1" ht="27.2" customHeight="1">
      <c r="A78" s="82"/>
      <c r="B78" s="59" t="s">
        <v>166</v>
      </c>
      <c r="C78" s="78" t="s">
        <v>135</v>
      </c>
      <c r="D78" s="72"/>
      <c r="E78" s="78"/>
      <c r="F78" s="79"/>
      <c r="G78" s="259">
        <v>14894967.029999999</v>
      </c>
      <c r="H78" s="259">
        <v>12139232.960000001</v>
      </c>
      <c r="I78" s="202">
        <f t="shared" si="3"/>
        <v>2755734.0699999984</v>
      </c>
      <c r="J78" s="203">
        <f t="shared" si="4"/>
        <v>0.1850110889436456</v>
      </c>
    </row>
    <row r="79" spans="1:10" s="44" customFormat="1" ht="27.2" customHeight="1">
      <c r="A79" s="82"/>
      <c r="B79" s="76"/>
      <c r="C79" s="80"/>
      <c r="D79" s="63" t="s">
        <v>15</v>
      </c>
      <c r="E79" s="80" t="s">
        <v>136</v>
      </c>
      <c r="F79" s="81"/>
      <c r="G79" s="260">
        <v>11626200</v>
      </c>
      <c r="H79" s="260">
        <v>8922059.6900000013</v>
      </c>
      <c r="I79" s="204">
        <f t="shared" si="3"/>
        <v>2704140.3099999987</v>
      </c>
      <c r="J79" s="205">
        <f t="shared" si="4"/>
        <v>0.23259021090296045</v>
      </c>
    </row>
    <row r="80" spans="1:10" s="44" customFormat="1" ht="27.2" customHeight="1">
      <c r="A80" s="82"/>
      <c r="B80" s="76"/>
      <c r="C80" s="80"/>
      <c r="D80" s="63" t="s">
        <v>16</v>
      </c>
      <c r="E80" s="80" t="s">
        <v>254</v>
      </c>
      <c r="F80" s="81"/>
      <c r="G80" s="260">
        <v>0</v>
      </c>
      <c r="H80" s="260">
        <v>0</v>
      </c>
      <c r="I80" s="204">
        <f t="shared" si="3"/>
        <v>0</v>
      </c>
      <c r="J80" s="205" t="str">
        <f t="shared" si="4"/>
        <v xml:space="preserve">-    </v>
      </c>
    </row>
    <row r="81" spans="1:10" s="44" customFormat="1" ht="27.2" customHeight="1">
      <c r="A81" s="82"/>
      <c r="B81" s="76"/>
      <c r="C81" s="80"/>
      <c r="D81" s="63" t="s">
        <v>57</v>
      </c>
      <c r="E81" s="80" t="s">
        <v>216</v>
      </c>
      <c r="F81" s="81"/>
      <c r="G81" s="260">
        <v>1396264.66</v>
      </c>
      <c r="H81" s="260">
        <v>1344670.9</v>
      </c>
      <c r="I81" s="204">
        <f t="shared" si="3"/>
        <v>51593.760000000009</v>
      </c>
      <c r="J81" s="205">
        <f t="shared" si="4"/>
        <v>3.6951275412213047E-2</v>
      </c>
    </row>
    <row r="82" spans="1:10" s="44" customFormat="1" ht="27.2" customHeight="1">
      <c r="A82" s="82"/>
      <c r="B82" s="76"/>
      <c r="C82" s="80"/>
      <c r="D82" s="63" t="s">
        <v>103</v>
      </c>
      <c r="E82" s="80" t="s">
        <v>137</v>
      </c>
      <c r="F82" s="81"/>
      <c r="G82" s="260">
        <v>1872502.3699999999</v>
      </c>
      <c r="H82" s="260">
        <v>1872502.3699999999</v>
      </c>
      <c r="I82" s="204">
        <f t="shared" si="3"/>
        <v>0</v>
      </c>
      <c r="J82" s="205">
        <f t="shared" si="4"/>
        <v>0</v>
      </c>
    </row>
    <row r="83" spans="1:10" s="43" customFormat="1" ht="27.2" customHeight="1">
      <c r="A83" s="69"/>
      <c r="B83" s="243" t="s">
        <v>152</v>
      </c>
      <c r="C83" s="243"/>
      <c r="D83" s="243"/>
      <c r="E83" s="243"/>
      <c r="F83" s="244"/>
      <c r="G83" s="266">
        <v>242626394.04000002</v>
      </c>
      <c r="H83" s="266">
        <v>234614086.44999999</v>
      </c>
      <c r="I83" s="210">
        <f t="shared" si="3"/>
        <v>8012307.5900000334</v>
      </c>
      <c r="J83" s="211">
        <f t="shared" si="4"/>
        <v>3.3023231547838539E-2</v>
      </c>
    </row>
    <row r="84" spans="1:10" s="44" customFormat="1" ht="9.1999999999999993" customHeight="1" thickBot="1">
      <c r="A84" s="82"/>
      <c r="B84" s="63"/>
      <c r="C84" s="80"/>
      <c r="D84" s="77"/>
      <c r="E84" s="80"/>
      <c r="F84" s="81"/>
      <c r="G84" s="260"/>
      <c r="H84" s="260"/>
      <c r="I84" s="204">
        <f t="shared" si="3"/>
        <v>0</v>
      </c>
      <c r="J84" s="205" t="str">
        <f t="shared" si="4"/>
        <v xml:space="preserve">-    </v>
      </c>
    </row>
    <row r="85" spans="1:10" s="43" customFormat="1" ht="27.2" customHeight="1" thickTop="1" thickBot="1">
      <c r="A85" s="245" t="s">
        <v>144</v>
      </c>
      <c r="B85" s="246"/>
      <c r="C85" s="246"/>
      <c r="D85" s="246"/>
      <c r="E85" s="246"/>
      <c r="F85" s="247"/>
      <c r="G85" s="268">
        <v>1630682.150000006</v>
      </c>
      <c r="H85" s="268">
        <v>10219342.550000012</v>
      </c>
      <c r="I85" s="212">
        <f t="shared" si="3"/>
        <v>-8588660.400000006</v>
      </c>
      <c r="J85" s="213">
        <f t="shared" si="4"/>
        <v>-5.2669126230393672</v>
      </c>
    </row>
    <row r="86" spans="1:10" s="43" customFormat="1" ht="9.1999999999999993" customHeight="1" thickTop="1">
      <c r="A86" s="83"/>
      <c r="B86" s="84"/>
      <c r="C86" s="84"/>
      <c r="D86" s="85"/>
      <c r="E86" s="86"/>
      <c r="F86" s="87"/>
      <c r="G86" s="269">
        <v>0</v>
      </c>
      <c r="H86" s="269">
        <v>0</v>
      </c>
      <c r="I86" s="214">
        <f t="shared" si="3"/>
        <v>0</v>
      </c>
      <c r="J86" s="215" t="str">
        <f t="shared" si="4"/>
        <v xml:space="preserve">-    </v>
      </c>
    </row>
    <row r="87" spans="1:10" s="43" customFormat="1" ht="27.2" customHeight="1">
      <c r="A87" s="58" t="s">
        <v>32</v>
      </c>
      <c r="B87" s="71" t="s">
        <v>107</v>
      </c>
      <c r="C87" s="72"/>
      <c r="D87" s="71"/>
      <c r="E87" s="78"/>
      <c r="F87" s="79"/>
      <c r="G87" s="259">
        <v>0</v>
      </c>
      <c r="H87" s="259">
        <v>0</v>
      </c>
      <c r="I87" s="202">
        <f t="shared" si="3"/>
        <v>0</v>
      </c>
      <c r="J87" s="203" t="str">
        <f t="shared" si="4"/>
        <v xml:space="preserve">-    </v>
      </c>
    </row>
    <row r="88" spans="1:10" s="43" customFormat="1" ht="27.2" customHeight="1">
      <c r="A88" s="68"/>
      <c r="B88" s="59" t="s">
        <v>5</v>
      </c>
      <c r="C88" s="78" t="s">
        <v>139</v>
      </c>
      <c r="D88" s="72"/>
      <c r="E88" s="78"/>
      <c r="F88" s="79"/>
      <c r="G88" s="259">
        <v>9.7900000000000009</v>
      </c>
      <c r="H88" s="259">
        <v>0.06</v>
      </c>
      <c r="I88" s="202">
        <f t="shared" si="3"/>
        <v>9.73</v>
      </c>
      <c r="J88" s="203">
        <f t="shared" si="4"/>
        <v>0.99387129724208367</v>
      </c>
    </row>
    <row r="89" spans="1:10" s="43" customFormat="1" ht="27.2" customHeight="1">
      <c r="A89" s="68"/>
      <c r="B89" s="59" t="s">
        <v>7</v>
      </c>
      <c r="C89" s="78" t="s">
        <v>138</v>
      </c>
      <c r="D89" s="72"/>
      <c r="E89" s="78"/>
      <c r="F89" s="79"/>
      <c r="G89" s="259">
        <v>91052.76</v>
      </c>
      <c r="H89" s="259">
        <v>117489.29000000001</v>
      </c>
      <c r="I89" s="202">
        <f t="shared" si="3"/>
        <v>-26436.530000000013</v>
      </c>
      <c r="J89" s="203">
        <f t="shared" si="4"/>
        <v>-0.29034298356249733</v>
      </c>
    </row>
    <row r="90" spans="1:10" s="43" customFormat="1" ht="27.2" customHeight="1">
      <c r="A90" s="69"/>
      <c r="B90" s="243" t="s">
        <v>151</v>
      </c>
      <c r="C90" s="243"/>
      <c r="D90" s="243"/>
      <c r="E90" s="243"/>
      <c r="F90" s="244"/>
      <c r="G90" s="266">
        <v>-91042.97</v>
      </c>
      <c r="H90" s="266">
        <v>-117489.23000000001</v>
      </c>
      <c r="I90" s="210">
        <f t="shared" si="3"/>
        <v>26446.260000000009</v>
      </c>
      <c r="J90" s="211">
        <f t="shared" si="4"/>
        <v>-0.29048107723199285</v>
      </c>
    </row>
    <row r="91" spans="1:10" s="44" customFormat="1" ht="9.1999999999999993" customHeight="1">
      <c r="A91" s="70"/>
      <c r="B91" s="63"/>
      <c r="C91" s="80"/>
      <c r="D91" s="75"/>
      <c r="E91" s="80"/>
      <c r="F91" s="81"/>
      <c r="G91" s="260">
        <v>0</v>
      </c>
      <c r="H91" s="260">
        <v>0</v>
      </c>
      <c r="I91" s="204">
        <f t="shared" si="3"/>
        <v>0</v>
      </c>
      <c r="J91" s="205" t="str">
        <f t="shared" si="4"/>
        <v xml:space="preserve">-    </v>
      </c>
    </row>
    <row r="92" spans="1:10" s="43" customFormat="1" ht="27.2" customHeight="1">
      <c r="A92" s="58" t="s">
        <v>33</v>
      </c>
      <c r="B92" s="71" t="s">
        <v>108</v>
      </c>
      <c r="C92" s="72"/>
      <c r="D92" s="60"/>
      <c r="E92" s="78"/>
      <c r="F92" s="79"/>
      <c r="G92" s="259">
        <v>0</v>
      </c>
      <c r="H92" s="259">
        <v>0</v>
      </c>
      <c r="I92" s="202">
        <f t="shared" si="3"/>
        <v>0</v>
      </c>
      <c r="J92" s="203" t="str">
        <f t="shared" si="4"/>
        <v xml:space="preserve">-    </v>
      </c>
    </row>
    <row r="93" spans="1:10" s="43" customFormat="1" ht="27.2" customHeight="1">
      <c r="A93" s="68"/>
      <c r="B93" s="59" t="s">
        <v>5</v>
      </c>
      <c r="C93" s="71" t="s">
        <v>109</v>
      </c>
      <c r="D93" s="72"/>
      <c r="E93" s="60"/>
      <c r="F93" s="61"/>
      <c r="G93" s="259">
        <v>0</v>
      </c>
      <c r="H93" s="259">
        <v>0</v>
      </c>
      <c r="I93" s="202">
        <f t="shared" si="3"/>
        <v>0</v>
      </c>
      <c r="J93" s="203" t="str">
        <f t="shared" si="4"/>
        <v xml:space="preserve">-    </v>
      </c>
    </row>
    <row r="94" spans="1:10" s="43" customFormat="1" ht="27.2" customHeight="1">
      <c r="A94" s="68"/>
      <c r="B94" s="59" t="s">
        <v>7</v>
      </c>
      <c r="C94" s="71" t="s">
        <v>110</v>
      </c>
      <c r="D94" s="72"/>
      <c r="E94" s="60"/>
      <c r="F94" s="61"/>
      <c r="G94" s="259">
        <v>0</v>
      </c>
      <c r="H94" s="259">
        <v>0</v>
      </c>
      <c r="I94" s="202">
        <f t="shared" si="3"/>
        <v>0</v>
      </c>
      <c r="J94" s="203" t="str">
        <f t="shared" si="4"/>
        <v xml:space="preserve">-    </v>
      </c>
    </row>
    <row r="95" spans="1:10" s="43" customFormat="1" ht="27.2" customHeight="1">
      <c r="A95" s="69"/>
      <c r="B95" s="243" t="s">
        <v>150</v>
      </c>
      <c r="C95" s="243"/>
      <c r="D95" s="243"/>
      <c r="E95" s="243"/>
      <c r="F95" s="244"/>
      <c r="G95" s="266">
        <v>0</v>
      </c>
      <c r="H95" s="266">
        <v>0</v>
      </c>
      <c r="I95" s="210">
        <f t="shared" si="3"/>
        <v>0</v>
      </c>
      <c r="J95" s="211" t="str">
        <f t="shared" si="4"/>
        <v xml:space="preserve">-    </v>
      </c>
    </row>
    <row r="96" spans="1:10" s="44" customFormat="1" ht="9.1999999999999993" customHeight="1">
      <c r="A96" s="70"/>
      <c r="B96" s="63"/>
      <c r="C96" s="77"/>
      <c r="D96" s="75"/>
      <c r="E96" s="64"/>
      <c r="F96" s="65"/>
      <c r="G96" s="260">
        <v>0</v>
      </c>
      <c r="H96" s="260">
        <v>0</v>
      </c>
      <c r="I96" s="204">
        <f t="shared" si="3"/>
        <v>0</v>
      </c>
      <c r="J96" s="205" t="str">
        <f t="shared" si="4"/>
        <v xml:space="preserve">-    </v>
      </c>
    </row>
    <row r="97" spans="1:10" s="43" customFormat="1" ht="27.2" customHeight="1">
      <c r="A97" s="58" t="s">
        <v>49</v>
      </c>
      <c r="B97" s="71" t="s">
        <v>111</v>
      </c>
      <c r="C97" s="72"/>
      <c r="D97" s="60"/>
      <c r="E97" s="78"/>
      <c r="F97" s="79"/>
      <c r="G97" s="259">
        <v>0</v>
      </c>
      <c r="H97" s="259">
        <v>0</v>
      </c>
      <c r="I97" s="202">
        <f t="shared" si="3"/>
        <v>0</v>
      </c>
      <c r="J97" s="203" t="str">
        <f t="shared" si="4"/>
        <v xml:space="preserve">-    </v>
      </c>
    </row>
    <row r="98" spans="1:10" s="43" customFormat="1" ht="27.2" customHeight="1">
      <c r="A98" s="68"/>
      <c r="B98" s="59" t="s">
        <v>5</v>
      </c>
      <c r="C98" s="71" t="s">
        <v>140</v>
      </c>
      <c r="D98" s="72"/>
      <c r="E98" s="60"/>
      <c r="F98" s="61"/>
      <c r="G98" s="259">
        <v>10078242.359999999</v>
      </c>
      <c r="H98" s="259">
        <v>32771.94</v>
      </c>
      <c r="I98" s="202">
        <f t="shared" si="3"/>
        <v>10045470.42</v>
      </c>
      <c r="J98" s="203">
        <f t="shared" si="4"/>
        <v>0.99674824847137333</v>
      </c>
    </row>
    <row r="99" spans="1:10" s="44" customFormat="1" ht="27.2" customHeight="1">
      <c r="A99" s="70"/>
      <c r="B99" s="76"/>
      <c r="C99" s="80"/>
      <c r="D99" s="63" t="s">
        <v>15</v>
      </c>
      <c r="E99" s="77" t="s">
        <v>113</v>
      </c>
      <c r="F99" s="81"/>
      <c r="G99" s="260">
        <v>0</v>
      </c>
      <c r="H99" s="260">
        <v>0</v>
      </c>
      <c r="I99" s="204">
        <f t="shared" si="3"/>
        <v>0</v>
      </c>
      <c r="J99" s="205" t="str">
        <f t="shared" si="4"/>
        <v xml:space="preserve">-    </v>
      </c>
    </row>
    <row r="100" spans="1:10" s="44" customFormat="1" ht="27.2" customHeight="1">
      <c r="A100" s="70"/>
      <c r="B100" s="76"/>
      <c r="C100" s="80"/>
      <c r="D100" s="63" t="s">
        <v>16</v>
      </c>
      <c r="E100" s="80" t="s">
        <v>141</v>
      </c>
      <c r="F100" s="81"/>
      <c r="G100" s="260">
        <v>10078242.359999999</v>
      </c>
      <c r="H100" s="260">
        <v>32771.94</v>
      </c>
      <c r="I100" s="204">
        <f t="shared" si="3"/>
        <v>10045470.42</v>
      </c>
      <c r="J100" s="205">
        <f t="shared" si="4"/>
        <v>0.99674824847137333</v>
      </c>
    </row>
    <row r="101" spans="1:10" s="43" customFormat="1" ht="27.2" customHeight="1">
      <c r="A101" s="68"/>
      <c r="B101" s="59" t="s">
        <v>7</v>
      </c>
      <c r="C101" s="71" t="s">
        <v>142</v>
      </c>
      <c r="D101" s="72"/>
      <c r="E101" s="60"/>
      <c r="F101" s="61"/>
      <c r="G101" s="259">
        <v>4419030.04</v>
      </c>
      <c r="H101" s="259">
        <v>582347.19999999995</v>
      </c>
      <c r="I101" s="202">
        <f t="shared" si="3"/>
        <v>3836682.84</v>
      </c>
      <c r="J101" s="203">
        <f t="shared" si="4"/>
        <v>0.86821832059779336</v>
      </c>
    </row>
    <row r="102" spans="1:10" s="44" customFormat="1" ht="27.2" customHeight="1">
      <c r="A102" s="70"/>
      <c r="B102" s="76"/>
      <c r="C102" s="80"/>
      <c r="D102" s="63" t="s">
        <v>15</v>
      </c>
      <c r="E102" s="77" t="s">
        <v>112</v>
      </c>
      <c r="F102" s="81"/>
      <c r="G102" s="260">
        <v>0</v>
      </c>
      <c r="H102" s="260">
        <v>0</v>
      </c>
      <c r="I102" s="204">
        <f t="shared" si="3"/>
        <v>0</v>
      </c>
      <c r="J102" s="205" t="str">
        <f t="shared" si="4"/>
        <v xml:space="preserve">-    </v>
      </c>
    </row>
    <row r="103" spans="1:10" s="44" customFormat="1" ht="27.2" customHeight="1">
      <c r="A103" s="70"/>
      <c r="B103" s="76"/>
      <c r="C103" s="80"/>
      <c r="D103" s="63" t="s">
        <v>16</v>
      </c>
      <c r="E103" s="80" t="s">
        <v>143</v>
      </c>
      <c r="F103" s="81"/>
      <c r="G103" s="260">
        <v>4419030.04</v>
      </c>
      <c r="H103" s="260">
        <v>582347.19999999995</v>
      </c>
      <c r="I103" s="204">
        <f t="shared" si="3"/>
        <v>3836682.84</v>
      </c>
      <c r="J103" s="205">
        <f t="shared" si="4"/>
        <v>0.86821832059779336</v>
      </c>
    </row>
    <row r="104" spans="1:10" s="43" customFormat="1" ht="27.2" customHeight="1">
      <c r="A104" s="69"/>
      <c r="B104" s="243" t="s">
        <v>149</v>
      </c>
      <c r="C104" s="243"/>
      <c r="D104" s="243"/>
      <c r="E104" s="243"/>
      <c r="F104" s="244"/>
      <c r="G104" s="266">
        <v>5659212.3199999994</v>
      </c>
      <c r="H104" s="266">
        <v>-549575.26</v>
      </c>
      <c r="I104" s="210">
        <f t="shared" si="3"/>
        <v>6208787.5799999991</v>
      </c>
      <c r="J104" s="211">
        <f t="shared" si="4"/>
        <v>1.0971116171163551</v>
      </c>
    </row>
    <row r="105" spans="1:10" s="44" customFormat="1" ht="9.1999999999999993" customHeight="1" thickBot="1">
      <c r="A105" s="82"/>
      <c r="B105" s="63"/>
      <c r="C105" s="80"/>
      <c r="D105" s="77"/>
      <c r="E105" s="80"/>
      <c r="F105" s="81"/>
      <c r="G105" s="260"/>
      <c r="H105" s="260"/>
      <c r="I105" s="204">
        <f t="shared" si="3"/>
        <v>0</v>
      </c>
      <c r="J105" s="205" t="str">
        <f t="shared" si="4"/>
        <v xml:space="preserve">-    </v>
      </c>
    </row>
    <row r="106" spans="1:10" s="43" customFormat="1" ht="27.2" customHeight="1" thickTop="1" thickBot="1">
      <c r="A106" s="245" t="s">
        <v>145</v>
      </c>
      <c r="B106" s="246"/>
      <c r="C106" s="246"/>
      <c r="D106" s="246"/>
      <c r="E106" s="246"/>
      <c r="F106" s="247"/>
      <c r="G106" s="268">
        <v>7198851.5000000056</v>
      </c>
      <c r="H106" s="268">
        <v>9552278.0600000117</v>
      </c>
      <c r="I106" s="212">
        <f t="shared" si="3"/>
        <v>-2353426.5600000061</v>
      </c>
      <c r="J106" s="213">
        <f t="shared" si="4"/>
        <v>-0.32691694779368685</v>
      </c>
    </row>
    <row r="107" spans="1:10" s="43" customFormat="1" ht="9.1999999999999993" customHeight="1" thickTop="1">
      <c r="A107" s="83"/>
      <c r="B107" s="84"/>
      <c r="C107" s="84"/>
      <c r="D107" s="85"/>
      <c r="E107" s="86"/>
      <c r="F107" s="87"/>
      <c r="G107" s="269">
        <v>0</v>
      </c>
      <c r="H107" s="269">
        <v>0</v>
      </c>
      <c r="I107" s="214">
        <f t="shared" si="3"/>
        <v>0</v>
      </c>
      <c r="J107" s="215" t="str">
        <f t="shared" si="4"/>
        <v xml:space="preserve">-    </v>
      </c>
    </row>
    <row r="108" spans="1:10" s="43" customFormat="1" ht="27.2" customHeight="1">
      <c r="A108" s="58" t="s">
        <v>146</v>
      </c>
      <c r="B108" s="71" t="s">
        <v>147</v>
      </c>
      <c r="C108" s="72"/>
      <c r="D108" s="71"/>
      <c r="E108" s="78"/>
      <c r="F108" s="79"/>
      <c r="G108" s="259">
        <v>0</v>
      </c>
      <c r="H108" s="259">
        <v>0</v>
      </c>
      <c r="I108" s="202">
        <f t="shared" si="3"/>
        <v>0</v>
      </c>
      <c r="J108" s="203" t="str">
        <f t="shared" si="4"/>
        <v xml:space="preserve">-    </v>
      </c>
    </row>
    <row r="109" spans="1:10" s="43" customFormat="1" ht="27.2" customHeight="1">
      <c r="A109" s="68"/>
      <c r="B109" s="59" t="s">
        <v>5</v>
      </c>
      <c r="C109" s="78" t="s">
        <v>155</v>
      </c>
      <c r="D109" s="72"/>
      <c r="E109" s="78"/>
      <c r="F109" s="79"/>
      <c r="G109" s="259">
        <v>7116223.8099999996</v>
      </c>
      <c r="H109" s="259">
        <v>6761073</v>
      </c>
      <c r="I109" s="202">
        <f t="shared" si="3"/>
        <v>355150.80999999959</v>
      </c>
      <c r="J109" s="203">
        <f t="shared" si="4"/>
        <v>4.9907200712395752E-2</v>
      </c>
    </row>
    <row r="110" spans="1:10" s="44" customFormat="1" ht="27.2" customHeight="1">
      <c r="A110" s="82"/>
      <c r="B110" s="76"/>
      <c r="C110" s="80"/>
      <c r="D110" s="63" t="s">
        <v>15</v>
      </c>
      <c r="E110" s="80" t="s">
        <v>158</v>
      </c>
      <c r="F110" s="81"/>
      <c r="G110" s="260">
        <v>6916589.1399999997</v>
      </c>
      <c r="H110" s="260">
        <v>6588696.8499999996</v>
      </c>
      <c r="I110" s="204">
        <f t="shared" si="3"/>
        <v>327892.29000000004</v>
      </c>
      <c r="J110" s="205">
        <f t="shared" si="4"/>
        <v>4.7406645582536371E-2</v>
      </c>
    </row>
    <row r="111" spans="1:10" s="44" customFormat="1" ht="27.2" customHeight="1">
      <c r="A111" s="82"/>
      <c r="B111" s="76"/>
      <c r="C111" s="80"/>
      <c r="D111" s="63" t="s">
        <v>16</v>
      </c>
      <c r="E111" s="80" t="s">
        <v>161</v>
      </c>
      <c r="F111" s="81"/>
      <c r="G111" s="260">
        <v>43329.62</v>
      </c>
      <c r="H111" s="260">
        <v>46966.2</v>
      </c>
      <c r="I111" s="204">
        <f t="shared" si="3"/>
        <v>-3636.5799999999945</v>
      </c>
      <c r="J111" s="205">
        <f t="shared" si="4"/>
        <v>-8.3928268930122035E-2</v>
      </c>
    </row>
    <row r="112" spans="1:10" s="44" customFormat="1" ht="27.2" customHeight="1">
      <c r="A112" s="82"/>
      <c r="B112" s="76"/>
      <c r="C112" s="80"/>
      <c r="D112" s="63" t="s">
        <v>57</v>
      </c>
      <c r="E112" s="80" t="s">
        <v>160</v>
      </c>
      <c r="F112" s="81"/>
      <c r="G112" s="260">
        <v>156305.04999999999</v>
      </c>
      <c r="H112" s="260">
        <v>125409.95</v>
      </c>
      <c r="I112" s="204">
        <f t="shared" si="3"/>
        <v>30895.099999999991</v>
      </c>
      <c r="J112" s="205">
        <f t="shared" si="4"/>
        <v>0.19765900078084486</v>
      </c>
    </row>
    <row r="113" spans="1:10" s="44" customFormat="1" ht="27.2" customHeight="1">
      <c r="A113" s="82"/>
      <c r="B113" s="76"/>
      <c r="C113" s="80"/>
      <c r="D113" s="63" t="s">
        <v>103</v>
      </c>
      <c r="E113" s="80" t="s">
        <v>159</v>
      </c>
      <c r="F113" s="81"/>
      <c r="G113" s="260">
        <v>0</v>
      </c>
      <c r="H113" s="260">
        <v>0</v>
      </c>
      <c r="I113" s="204">
        <f t="shared" si="3"/>
        <v>0</v>
      </c>
      <c r="J113" s="205" t="str">
        <f t="shared" si="4"/>
        <v xml:space="preserve">-    </v>
      </c>
    </row>
    <row r="114" spans="1:10" s="43" customFormat="1" ht="27.2" customHeight="1">
      <c r="A114" s="68"/>
      <c r="B114" s="59" t="s">
        <v>7</v>
      </c>
      <c r="C114" s="78" t="s">
        <v>156</v>
      </c>
      <c r="D114" s="72"/>
      <c r="E114" s="78"/>
      <c r="F114" s="79"/>
      <c r="G114" s="259">
        <v>56572</v>
      </c>
      <c r="H114" s="259">
        <v>56378</v>
      </c>
      <c r="I114" s="202">
        <f t="shared" si="3"/>
        <v>194</v>
      </c>
      <c r="J114" s="203">
        <f t="shared" si="4"/>
        <v>3.4292582903202996E-3</v>
      </c>
    </row>
    <row r="115" spans="1:10" s="43" customFormat="1" ht="27.2" customHeight="1">
      <c r="A115" s="68"/>
      <c r="B115" s="59" t="s">
        <v>8</v>
      </c>
      <c r="C115" s="78" t="s">
        <v>157</v>
      </c>
      <c r="D115" s="72"/>
      <c r="E115" s="78"/>
      <c r="F115" s="79"/>
      <c r="G115" s="259">
        <v>0</v>
      </c>
      <c r="H115" s="259">
        <v>0</v>
      </c>
      <c r="I115" s="202">
        <f t="shared" si="3"/>
        <v>0</v>
      </c>
      <c r="J115" s="203" t="str">
        <f t="shared" si="4"/>
        <v xml:space="preserve">-    </v>
      </c>
    </row>
    <row r="116" spans="1:10" s="43" customFormat="1" ht="27.2" customHeight="1">
      <c r="A116" s="69"/>
      <c r="B116" s="243" t="s">
        <v>148</v>
      </c>
      <c r="C116" s="243"/>
      <c r="D116" s="243"/>
      <c r="E116" s="243"/>
      <c r="F116" s="244"/>
      <c r="G116" s="266">
        <v>7172795.8099999996</v>
      </c>
      <c r="H116" s="266">
        <v>6817451</v>
      </c>
      <c r="I116" s="210">
        <f t="shared" si="3"/>
        <v>355344.80999999959</v>
      </c>
      <c r="J116" s="211">
        <f t="shared" si="4"/>
        <v>4.9540628147338769E-2</v>
      </c>
    </row>
    <row r="117" spans="1:10" s="44" customFormat="1" ht="9.1999999999999993" customHeight="1">
      <c r="A117" s="82"/>
      <c r="B117" s="63"/>
      <c r="C117" s="80"/>
      <c r="D117" s="77"/>
      <c r="E117" s="80"/>
      <c r="F117" s="81"/>
      <c r="G117" s="260"/>
      <c r="H117" s="260"/>
      <c r="I117" s="204">
        <f t="shared" si="3"/>
        <v>0</v>
      </c>
      <c r="J117" s="205" t="str">
        <f t="shared" si="4"/>
        <v xml:space="preserve">-    </v>
      </c>
    </row>
    <row r="118" spans="1:10" s="43" customFormat="1" ht="27.2" customHeight="1">
      <c r="A118" s="58" t="s">
        <v>162</v>
      </c>
      <c r="B118" s="71"/>
      <c r="C118" s="72"/>
      <c r="D118" s="71"/>
      <c r="E118" s="78"/>
      <c r="F118" s="79"/>
      <c r="G118" s="259">
        <v>26055.69</v>
      </c>
      <c r="H118" s="259">
        <v>2734827.06</v>
      </c>
      <c r="I118" s="202">
        <f t="shared" si="3"/>
        <v>-2708771.37</v>
      </c>
      <c r="J118" s="203">
        <f t="shared" si="4"/>
        <v>-103.96083811251977</v>
      </c>
    </row>
    <row r="119" spans="1:10" s="44" customFormat="1" ht="9.1999999999999993" customHeight="1" thickBot="1">
      <c r="A119" s="88"/>
      <c r="B119" s="89"/>
      <c r="C119" s="90"/>
      <c r="D119" s="90"/>
      <c r="E119" s="91"/>
      <c r="F119" s="92"/>
      <c r="G119" s="270"/>
      <c r="H119" s="270"/>
      <c r="I119" s="216"/>
      <c r="J119" s="217"/>
    </row>
    <row r="120" spans="1:10" s="44" customFormat="1">
      <c r="A120" s="72"/>
      <c r="B120" s="72"/>
      <c r="C120" s="75"/>
      <c r="D120" s="75"/>
      <c r="E120" s="80"/>
      <c r="F120" s="80"/>
      <c r="G120" s="195"/>
      <c r="H120" s="195"/>
      <c r="I120" s="218"/>
      <c r="J120" s="219"/>
    </row>
    <row r="121" spans="1:10">
      <c r="A121" s="72"/>
      <c r="B121" s="72"/>
      <c r="C121" s="75"/>
      <c r="D121" s="75"/>
      <c r="E121" s="75"/>
      <c r="F121" s="93"/>
      <c r="G121" s="196"/>
      <c r="H121" s="196"/>
    </row>
    <row r="122" spans="1:10">
      <c r="A122" s="72"/>
      <c r="B122" s="72"/>
      <c r="C122" s="75"/>
      <c r="D122" s="75"/>
      <c r="E122" s="75"/>
      <c r="F122" s="93"/>
      <c r="G122" s="196"/>
      <c r="H122" s="196"/>
    </row>
    <row r="123" spans="1:10">
      <c r="A123" s="72"/>
      <c r="B123" s="72"/>
      <c r="C123" s="75"/>
      <c r="D123" s="75"/>
      <c r="E123" s="75"/>
      <c r="F123" s="93"/>
      <c r="G123" s="196"/>
      <c r="H123" s="196"/>
    </row>
    <row r="124" spans="1:10">
      <c r="A124" s="72"/>
      <c r="B124" s="72"/>
      <c r="C124" s="75"/>
      <c r="D124" s="75"/>
      <c r="E124" s="75"/>
      <c r="F124" s="93"/>
      <c r="G124" s="196"/>
      <c r="H124" s="196"/>
    </row>
    <row r="125" spans="1:10">
      <c r="A125" s="72"/>
      <c r="B125" s="72"/>
      <c r="C125" s="75"/>
      <c r="D125" s="75"/>
      <c r="E125" s="75"/>
      <c r="F125" s="93"/>
      <c r="G125" s="196"/>
      <c r="H125" s="196"/>
    </row>
    <row r="126" spans="1:10">
      <c r="A126" s="72"/>
      <c r="B126" s="72"/>
      <c r="C126" s="75"/>
      <c r="D126" s="75"/>
      <c r="E126" s="75"/>
      <c r="F126" s="93"/>
      <c r="G126" s="196"/>
      <c r="H126" s="196"/>
    </row>
    <row r="127" spans="1:10">
      <c r="A127" s="72"/>
      <c r="B127" s="72"/>
      <c r="C127" s="75"/>
      <c r="D127" s="75"/>
      <c r="E127" s="75"/>
      <c r="F127" s="93"/>
      <c r="G127" s="196"/>
      <c r="H127" s="196"/>
    </row>
    <row r="128" spans="1:10">
      <c r="A128" s="72"/>
      <c r="B128" s="72"/>
      <c r="C128" s="75"/>
      <c r="D128" s="75"/>
      <c r="E128" s="75"/>
      <c r="F128" s="93"/>
      <c r="G128" s="196"/>
      <c r="H128" s="196"/>
    </row>
    <row r="129" spans="1:10">
      <c r="A129" s="72"/>
      <c r="B129" s="72"/>
      <c r="C129" s="75"/>
      <c r="D129" s="75"/>
      <c r="E129" s="75"/>
      <c r="F129" s="93"/>
    </row>
    <row r="130" spans="1:10">
      <c r="A130" s="72"/>
      <c r="B130" s="72"/>
      <c r="C130" s="75"/>
      <c r="D130" s="75"/>
      <c r="E130" s="75"/>
      <c r="F130" s="93"/>
    </row>
    <row r="131" spans="1:10">
      <c r="A131" s="72"/>
      <c r="B131" s="72"/>
      <c r="C131" s="75"/>
      <c r="D131" s="75"/>
      <c r="E131" s="75"/>
      <c r="F131" s="93"/>
    </row>
    <row r="132" spans="1:10">
      <c r="A132" s="72"/>
      <c r="B132" s="72"/>
      <c r="C132" s="75"/>
      <c r="D132" s="75"/>
      <c r="E132" s="75"/>
      <c r="F132" s="93"/>
    </row>
    <row r="133" spans="1:10">
      <c r="A133" s="72"/>
      <c r="B133" s="72"/>
      <c r="C133" s="75"/>
      <c r="D133" s="75"/>
      <c r="E133" s="75"/>
      <c r="F133" s="93"/>
    </row>
    <row r="134" spans="1:10">
      <c r="A134" s="72"/>
      <c r="B134" s="72"/>
      <c r="C134" s="75"/>
      <c r="D134" s="75"/>
      <c r="E134" s="75"/>
      <c r="F134" s="93"/>
    </row>
    <row r="135" spans="1:10">
      <c r="A135" s="72"/>
      <c r="B135" s="72"/>
      <c r="C135" s="75"/>
      <c r="D135" s="75"/>
      <c r="E135" s="75"/>
      <c r="F135" s="93"/>
    </row>
    <row r="136" spans="1:10">
      <c r="A136" s="72"/>
      <c r="B136" s="72"/>
      <c r="C136" s="75"/>
      <c r="D136" s="75"/>
      <c r="E136" s="75"/>
      <c r="F136" s="93"/>
    </row>
    <row r="137" spans="1:10" s="46" customFormat="1">
      <c r="A137" s="72"/>
      <c r="B137" s="72"/>
      <c r="C137" s="75"/>
      <c r="D137" s="75"/>
      <c r="E137" s="75"/>
      <c r="F137" s="93"/>
      <c r="G137" s="197"/>
      <c r="H137" s="197"/>
      <c r="I137" s="40"/>
      <c r="J137" s="40"/>
    </row>
    <row r="138" spans="1:10" s="46" customFormat="1">
      <c r="A138" s="72"/>
      <c r="B138" s="72"/>
      <c r="C138" s="75"/>
      <c r="D138" s="75"/>
      <c r="E138" s="75"/>
      <c r="F138" s="93"/>
      <c r="G138" s="197"/>
      <c r="H138" s="197"/>
      <c r="I138" s="40"/>
      <c r="J138" s="40"/>
    </row>
    <row r="139" spans="1:10" s="46" customFormat="1">
      <c r="A139" s="72"/>
      <c r="B139" s="72"/>
      <c r="C139" s="75"/>
      <c r="D139" s="75"/>
      <c r="E139" s="75"/>
      <c r="F139" s="93"/>
      <c r="G139" s="197"/>
      <c r="H139" s="197"/>
      <c r="I139" s="40"/>
      <c r="J139" s="40"/>
    </row>
    <row r="140" spans="1:10" s="46" customFormat="1">
      <c r="A140" s="72"/>
      <c r="B140" s="72"/>
      <c r="C140" s="75"/>
      <c r="D140" s="75"/>
      <c r="E140" s="75"/>
      <c r="F140" s="93"/>
      <c r="G140" s="197"/>
      <c r="H140" s="197"/>
      <c r="I140" s="40"/>
      <c r="J140" s="40"/>
    </row>
    <row r="141" spans="1:10" s="46" customFormat="1">
      <c r="A141" s="72"/>
      <c r="B141" s="72"/>
      <c r="C141" s="75"/>
      <c r="D141" s="75"/>
      <c r="E141" s="75"/>
      <c r="F141" s="93"/>
      <c r="G141" s="197"/>
      <c r="H141" s="197"/>
      <c r="I141" s="40"/>
      <c r="J141" s="40"/>
    </row>
    <row r="142" spans="1:10" s="46" customFormat="1">
      <c r="A142" s="72"/>
      <c r="B142" s="72"/>
      <c r="C142" s="75"/>
      <c r="D142" s="75"/>
      <c r="E142" s="75"/>
      <c r="F142" s="93"/>
      <c r="G142" s="197"/>
      <c r="H142" s="197"/>
      <c r="I142" s="40"/>
      <c r="J142" s="40"/>
    </row>
    <row r="143" spans="1:10" s="46" customFormat="1">
      <c r="A143" s="72"/>
      <c r="B143" s="72"/>
      <c r="C143" s="75"/>
      <c r="D143" s="75"/>
      <c r="E143" s="75"/>
      <c r="F143" s="93"/>
      <c r="G143" s="197"/>
      <c r="H143" s="197"/>
      <c r="I143" s="40"/>
      <c r="J143" s="40"/>
    </row>
    <row r="144" spans="1:10" s="46" customFormat="1">
      <c r="A144" s="72"/>
      <c r="B144" s="72"/>
      <c r="C144" s="75"/>
      <c r="D144" s="75"/>
      <c r="E144" s="75"/>
      <c r="F144" s="93"/>
      <c r="G144" s="197"/>
      <c r="H144" s="197"/>
      <c r="I144" s="40"/>
      <c r="J144" s="40"/>
    </row>
    <row r="145" spans="1:10" s="46" customFormat="1">
      <c r="A145" s="72"/>
      <c r="B145" s="72"/>
      <c r="C145" s="75"/>
      <c r="D145" s="75"/>
      <c r="E145" s="75"/>
      <c r="F145" s="93"/>
      <c r="G145" s="197"/>
      <c r="H145" s="197"/>
      <c r="I145" s="40"/>
      <c r="J145" s="40"/>
    </row>
    <row r="146" spans="1:10" s="46" customFormat="1">
      <c r="A146" s="72"/>
      <c r="B146" s="72"/>
      <c r="C146" s="75"/>
      <c r="D146" s="75"/>
      <c r="E146" s="75"/>
      <c r="F146" s="93"/>
      <c r="G146" s="197"/>
      <c r="H146" s="197"/>
      <c r="I146" s="40"/>
      <c r="J146" s="40"/>
    </row>
    <row r="147" spans="1:10" s="46" customFormat="1">
      <c r="A147" s="72"/>
      <c r="B147" s="72"/>
      <c r="C147" s="75"/>
      <c r="D147" s="75"/>
      <c r="E147" s="75"/>
      <c r="F147" s="93"/>
      <c r="G147" s="197"/>
      <c r="H147" s="197"/>
      <c r="I147" s="40"/>
      <c r="J147" s="40"/>
    </row>
    <row r="148" spans="1:10" s="46" customFormat="1">
      <c r="A148" s="72"/>
      <c r="B148" s="72"/>
      <c r="C148" s="75"/>
      <c r="D148" s="75"/>
      <c r="E148" s="75"/>
      <c r="F148" s="93"/>
      <c r="G148" s="197"/>
      <c r="H148" s="197"/>
      <c r="I148" s="40"/>
      <c r="J148" s="40"/>
    </row>
    <row r="149" spans="1:10" s="46" customFormat="1">
      <c r="A149" s="72"/>
      <c r="B149" s="72"/>
      <c r="C149" s="75"/>
      <c r="D149" s="75"/>
      <c r="E149" s="75"/>
      <c r="F149" s="93"/>
      <c r="G149" s="197"/>
      <c r="H149" s="197"/>
      <c r="I149" s="40"/>
      <c r="J149" s="40"/>
    </row>
    <row r="150" spans="1:10" s="46" customFormat="1">
      <c r="A150" s="72"/>
      <c r="B150" s="72"/>
      <c r="C150" s="75"/>
      <c r="D150" s="75"/>
      <c r="E150" s="75"/>
      <c r="F150" s="93"/>
      <c r="G150" s="197"/>
      <c r="H150" s="197"/>
      <c r="I150" s="40"/>
      <c r="J150" s="40"/>
    </row>
    <row r="151" spans="1:10" s="46" customFormat="1">
      <c r="A151" s="72"/>
      <c r="B151" s="72"/>
      <c r="C151" s="75"/>
      <c r="D151" s="75"/>
      <c r="E151" s="75"/>
      <c r="F151" s="93"/>
      <c r="G151" s="197"/>
      <c r="H151" s="197"/>
      <c r="I151" s="40"/>
      <c r="J151" s="40"/>
    </row>
    <row r="152" spans="1:10" s="46" customFormat="1">
      <c r="A152" s="72"/>
      <c r="B152" s="72"/>
      <c r="C152" s="75"/>
      <c r="D152" s="75"/>
      <c r="E152" s="75"/>
      <c r="F152" s="93"/>
      <c r="G152" s="197"/>
      <c r="H152" s="197"/>
      <c r="I152" s="40"/>
      <c r="J152" s="40"/>
    </row>
    <row r="153" spans="1:10" s="46" customFormat="1">
      <c r="A153" s="72"/>
      <c r="B153" s="72"/>
      <c r="C153" s="75"/>
      <c r="D153" s="75"/>
      <c r="E153" s="75"/>
      <c r="F153" s="93"/>
      <c r="G153" s="197"/>
      <c r="H153" s="197"/>
      <c r="I153" s="40"/>
      <c r="J153" s="40"/>
    </row>
    <row r="154" spans="1:10" s="46" customFormat="1">
      <c r="A154" s="72"/>
      <c r="B154" s="72"/>
      <c r="C154" s="75"/>
      <c r="D154" s="75"/>
      <c r="E154" s="75"/>
      <c r="F154" s="93"/>
      <c r="G154" s="197"/>
      <c r="H154" s="197"/>
      <c r="I154" s="40"/>
      <c r="J154" s="40"/>
    </row>
    <row r="155" spans="1:10" s="46" customFormat="1">
      <c r="A155" s="72"/>
      <c r="B155" s="72"/>
      <c r="C155" s="75"/>
      <c r="D155" s="75"/>
      <c r="E155" s="75"/>
      <c r="F155" s="93"/>
      <c r="G155" s="197"/>
      <c r="H155" s="197"/>
      <c r="I155" s="40"/>
      <c r="J155" s="40"/>
    </row>
    <row r="156" spans="1:10" s="46" customFormat="1">
      <c r="A156" s="72"/>
      <c r="B156" s="72"/>
      <c r="C156" s="75"/>
      <c r="D156" s="75"/>
      <c r="E156" s="75"/>
      <c r="F156" s="93"/>
      <c r="G156" s="197"/>
      <c r="H156" s="197"/>
      <c r="I156" s="40"/>
      <c r="J156" s="40"/>
    </row>
    <row r="157" spans="1:10" s="46" customFormat="1">
      <c r="A157" s="72"/>
      <c r="B157" s="72"/>
      <c r="C157" s="75"/>
      <c r="D157" s="75"/>
      <c r="E157" s="75"/>
      <c r="F157" s="93"/>
      <c r="G157" s="197"/>
      <c r="H157" s="197"/>
      <c r="I157" s="40"/>
      <c r="J157" s="40"/>
    </row>
    <row r="158" spans="1:10" s="46" customFormat="1">
      <c r="A158" s="72"/>
      <c r="B158" s="72"/>
      <c r="C158" s="75"/>
      <c r="D158" s="75"/>
      <c r="E158" s="75"/>
      <c r="F158" s="93"/>
      <c r="G158" s="197"/>
      <c r="H158" s="197"/>
      <c r="I158" s="40"/>
      <c r="J158" s="40"/>
    </row>
    <row r="159" spans="1:10" s="46" customFormat="1">
      <c r="A159" s="72"/>
      <c r="B159" s="72"/>
      <c r="C159" s="75"/>
      <c r="D159" s="75"/>
      <c r="E159" s="75"/>
      <c r="F159" s="93"/>
      <c r="G159" s="197"/>
      <c r="H159" s="197"/>
      <c r="I159" s="40"/>
      <c r="J159" s="40"/>
    </row>
    <row r="160" spans="1:10" s="46" customFormat="1">
      <c r="A160" s="72"/>
      <c r="B160" s="72"/>
      <c r="C160" s="75"/>
      <c r="D160" s="75"/>
      <c r="E160" s="75"/>
      <c r="F160" s="93"/>
      <c r="G160" s="197"/>
      <c r="H160" s="197"/>
      <c r="I160" s="40"/>
      <c r="J160" s="40"/>
    </row>
    <row r="161" spans="1:10" s="46" customFormat="1">
      <c r="A161" s="72"/>
      <c r="B161" s="72"/>
      <c r="C161" s="75"/>
      <c r="D161" s="75"/>
      <c r="E161" s="75"/>
      <c r="F161" s="93"/>
      <c r="G161" s="197"/>
      <c r="H161" s="197"/>
      <c r="I161" s="40"/>
      <c r="J161" s="40"/>
    </row>
    <row r="162" spans="1:10" s="46" customFormat="1">
      <c r="A162" s="45"/>
      <c r="B162" s="45"/>
      <c r="F162" s="40"/>
      <c r="G162" s="197"/>
      <c r="H162" s="197"/>
      <c r="I162" s="40"/>
      <c r="J162" s="40"/>
    </row>
    <row r="163" spans="1:10" s="46" customFormat="1">
      <c r="A163" s="45"/>
      <c r="B163" s="45"/>
      <c r="F163" s="40"/>
      <c r="G163" s="197"/>
      <c r="H163" s="197"/>
      <c r="I163" s="40"/>
      <c r="J163" s="40"/>
    </row>
    <row r="164" spans="1:10" s="46" customFormat="1">
      <c r="A164" s="45"/>
      <c r="B164" s="45"/>
      <c r="F164" s="40"/>
      <c r="G164" s="197"/>
      <c r="H164" s="197"/>
      <c r="I164" s="40"/>
      <c r="J164" s="40"/>
    </row>
    <row r="165" spans="1:10" s="46" customFormat="1">
      <c r="A165" s="45"/>
      <c r="B165" s="45"/>
      <c r="F165" s="40"/>
      <c r="G165" s="197"/>
      <c r="H165" s="197"/>
      <c r="I165" s="40"/>
      <c r="J165" s="40"/>
    </row>
    <row r="166" spans="1:10" s="46" customFormat="1">
      <c r="A166" s="45"/>
      <c r="B166" s="45"/>
      <c r="F166" s="40"/>
      <c r="G166" s="197"/>
      <c r="H166" s="197"/>
      <c r="I166" s="40"/>
      <c r="J166" s="40"/>
    </row>
    <row r="167" spans="1:10" s="46" customFormat="1">
      <c r="A167" s="45"/>
      <c r="B167" s="45"/>
      <c r="F167" s="40"/>
      <c r="G167" s="197"/>
      <c r="H167" s="197"/>
      <c r="I167" s="40"/>
      <c r="J167" s="40"/>
    </row>
    <row r="168" spans="1:10" s="46" customFormat="1">
      <c r="A168" s="45"/>
      <c r="B168" s="45"/>
      <c r="F168" s="40"/>
      <c r="G168" s="197"/>
      <c r="H168" s="197"/>
      <c r="I168" s="40"/>
      <c r="J168" s="40"/>
    </row>
    <row r="169" spans="1:10" s="46" customFormat="1">
      <c r="A169" s="45"/>
      <c r="B169" s="45"/>
      <c r="F169" s="40"/>
      <c r="G169" s="197"/>
      <c r="H169" s="197"/>
      <c r="I169" s="40"/>
      <c r="J169" s="40"/>
    </row>
    <row r="170" spans="1:10" s="46" customFormat="1">
      <c r="A170" s="45"/>
      <c r="B170" s="45"/>
      <c r="F170" s="40"/>
      <c r="G170" s="197"/>
      <c r="H170" s="197"/>
      <c r="I170" s="40"/>
      <c r="J170" s="40"/>
    </row>
    <row r="171" spans="1:10" s="46" customFormat="1">
      <c r="A171" s="45"/>
      <c r="B171" s="45"/>
      <c r="F171" s="40"/>
      <c r="G171" s="197"/>
      <c r="H171" s="197"/>
      <c r="I171" s="40"/>
      <c r="J171" s="40"/>
    </row>
    <row r="172" spans="1:10" s="46" customFormat="1">
      <c r="A172" s="45"/>
      <c r="B172" s="45"/>
      <c r="F172" s="40"/>
      <c r="G172" s="197"/>
      <c r="H172" s="197"/>
      <c r="I172" s="40"/>
      <c r="J172" s="40"/>
    </row>
    <row r="173" spans="1:10" s="46" customFormat="1">
      <c r="A173" s="45"/>
      <c r="B173" s="45"/>
      <c r="F173" s="40"/>
      <c r="G173" s="197"/>
      <c r="H173" s="197"/>
      <c r="I173" s="40"/>
      <c r="J173" s="40"/>
    </row>
    <row r="174" spans="1:10" s="46" customFormat="1">
      <c r="A174" s="45"/>
      <c r="B174" s="45"/>
      <c r="F174" s="40"/>
      <c r="G174" s="197"/>
      <c r="H174" s="197"/>
      <c r="I174" s="40"/>
      <c r="J174" s="40"/>
    </row>
    <row r="175" spans="1:10" s="46" customFormat="1">
      <c r="A175" s="45"/>
      <c r="B175" s="45"/>
      <c r="F175" s="40"/>
      <c r="G175" s="197"/>
      <c r="H175" s="197"/>
      <c r="I175" s="40"/>
      <c r="J175" s="40"/>
    </row>
    <row r="176" spans="1:10" s="46" customFormat="1">
      <c r="A176" s="45"/>
      <c r="B176" s="45"/>
      <c r="F176" s="40"/>
      <c r="G176" s="197"/>
      <c r="H176" s="197"/>
      <c r="I176" s="40"/>
      <c r="J176" s="40"/>
    </row>
    <row r="177" spans="1:10" s="46" customFormat="1">
      <c r="A177" s="45"/>
      <c r="B177" s="45"/>
      <c r="F177" s="40"/>
      <c r="G177" s="197"/>
      <c r="H177" s="197"/>
      <c r="I177" s="40"/>
      <c r="J177" s="40"/>
    </row>
    <row r="178" spans="1:10" s="46" customFormat="1">
      <c r="A178" s="45"/>
      <c r="B178" s="45"/>
      <c r="F178" s="40"/>
      <c r="G178" s="197"/>
      <c r="H178" s="197"/>
      <c r="I178" s="40"/>
      <c r="J178" s="40"/>
    </row>
    <row r="179" spans="1:10" s="46" customFormat="1">
      <c r="A179" s="45"/>
      <c r="B179" s="45"/>
      <c r="F179" s="40"/>
      <c r="G179" s="197"/>
      <c r="H179" s="197"/>
      <c r="I179" s="40"/>
      <c r="J179" s="40"/>
    </row>
    <row r="180" spans="1:10" s="46" customFormat="1">
      <c r="A180" s="45"/>
      <c r="B180" s="45"/>
      <c r="F180" s="40"/>
      <c r="G180" s="197"/>
      <c r="H180" s="197"/>
      <c r="I180" s="40"/>
      <c r="J180" s="40"/>
    </row>
    <row r="181" spans="1:10" s="46" customFormat="1">
      <c r="A181" s="45"/>
      <c r="B181" s="45"/>
      <c r="F181" s="40"/>
      <c r="G181" s="197"/>
      <c r="H181" s="197"/>
      <c r="I181" s="40"/>
      <c r="J181" s="40"/>
    </row>
    <row r="182" spans="1:10" s="46" customFormat="1">
      <c r="A182" s="45"/>
      <c r="B182" s="45"/>
      <c r="F182" s="40"/>
      <c r="G182" s="197"/>
      <c r="H182" s="197"/>
      <c r="I182" s="40"/>
      <c r="J182" s="40"/>
    </row>
    <row r="183" spans="1:10" s="46" customFormat="1">
      <c r="A183" s="45"/>
      <c r="B183" s="45"/>
      <c r="F183" s="40"/>
      <c r="G183" s="197"/>
      <c r="H183" s="197"/>
      <c r="I183" s="40"/>
      <c r="J183" s="40"/>
    </row>
    <row r="184" spans="1:10" s="46" customFormat="1">
      <c r="A184" s="45"/>
      <c r="B184" s="45"/>
      <c r="F184" s="40"/>
      <c r="G184" s="197"/>
      <c r="H184" s="197"/>
      <c r="I184" s="40"/>
      <c r="J184" s="40"/>
    </row>
    <row r="185" spans="1:10" s="46" customFormat="1">
      <c r="A185" s="45"/>
      <c r="B185" s="45"/>
      <c r="F185" s="40"/>
      <c r="G185" s="197"/>
      <c r="H185" s="197"/>
      <c r="I185" s="40"/>
      <c r="J185" s="40"/>
    </row>
    <row r="186" spans="1:10" s="46" customFormat="1">
      <c r="A186" s="45"/>
      <c r="B186" s="45"/>
      <c r="F186" s="40"/>
      <c r="G186" s="197"/>
      <c r="H186" s="197"/>
      <c r="I186" s="40"/>
      <c r="J186" s="40"/>
    </row>
    <row r="187" spans="1:10" s="46" customFormat="1">
      <c r="A187" s="45"/>
      <c r="B187" s="45"/>
      <c r="F187" s="40"/>
      <c r="G187" s="197"/>
      <c r="H187" s="197"/>
      <c r="I187" s="40"/>
      <c r="J187" s="40"/>
    </row>
    <row r="188" spans="1:10" s="46" customFormat="1">
      <c r="A188" s="45"/>
      <c r="B188" s="45"/>
      <c r="F188" s="40"/>
      <c r="G188" s="197"/>
      <c r="H188" s="197"/>
      <c r="I188" s="40"/>
      <c r="J188" s="40"/>
    </row>
    <row r="189" spans="1:10" s="46" customFormat="1">
      <c r="A189" s="45"/>
      <c r="B189" s="45"/>
      <c r="F189" s="40"/>
      <c r="G189" s="197"/>
      <c r="H189" s="197"/>
      <c r="I189" s="40"/>
      <c r="J189" s="40"/>
    </row>
    <row r="190" spans="1:10" s="46" customFormat="1">
      <c r="A190" s="45"/>
      <c r="B190" s="45"/>
      <c r="F190" s="40"/>
      <c r="G190" s="197"/>
      <c r="H190" s="197"/>
      <c r="I190" s="40"/>
      <c r="J190" s="40"/>
    </row>
    <row r="191" spans="1:10" s="46" customFormat="1">
      <c r="A191" s="45"/>
      <c r="F191" s="40"/>
      <c r="G191" s="197"/>
      <c r="H191" s="197"/>
      <c r="I191" s="40"/>
      <c r="J191" s="40"/>
    </row>
    <row r="192" spans="1:10" s="46" customFormat="1">
      <c r="A192" s="45"/>
      <c r="F192" s="40"/>
      <c r="G192" s="197"/>
      <c r="H192" s="197"/>
      <c r="I192" s="40"/>
      <c r="J192" s="40"/>
    </row>
    <row r="193" spans="1:10" s="46" customFormat="1">
      <c r="A193" s="45"/>
      <c r="F193" s="40"/>
      <c r="G193" s="197"/>
      <c r="H193" s="197"/>
      <c r="I193" s="40"/>
      <c r="J193" s="40"/>
    </row>
    <row r="194" spans="1:10" s="46" customFormat="1">
      <c r="A194" s="45"/>
      <c r="F194" s="40"/>
      <c r="G194" s="197"/>
      <c r="H194" s="197"/>
      <c r="I194" s="40"/>
      <c r="J194" s="40"/>
    </row>
    <row r="195" spans="1:10" s="46" customFormat="1">
      <c r="A195" s="45"/>
      <c r="F195" s="40"/>
      <c r="G195" s="197"/>
      <c r="H195" s="197"/>
      <c r="I195" s="40"/>
      <c r="J195" s="40"/>
    </row>
    <row r="196" spans="1:10" s="46" customFormat="1">
      <c r="A196" s="45"/>
      <c r="F196" s="40"/>
      <c r="G196" s="197"/>
      <c r="H196" s="197"/>
      <c r="I196" s="40"/>
      <c r="J196" s="40"/>
    </row>
    <row r="197" spans="1:10" s="46" customFormat="1">
      <c r="A197" s="45"/>
      <c r="F197" s="40"/>
      <c r="G197" s="197"/>
      <c r="H197" s="197"/>
      <c r="I197" s="40"/>
      <c r="J197" s="40"/>
    </row>
    <row r="198" spans="1:10" s="46" customFormat="1">
      <c r="A198" s="45"/>
      <c r="F198" s="40"/>
      <c r="G198" s="197"/>
      <c r="H198" s="197"/>
      <c r="I198" s="40"/>
      <c r="J198" s="40"/>
    </row>
    <row r="199" spans="1:10" s="46" customFormat="1">
      <c r="A199" s="45"/>
      <c r="F199" s="40"/>
      <c r="G199" s="197"/>
      <c r="H199" s="197"/>
      <c r="I199" s="40"/>
      <c r="J199" s="40"/>
    </row>
    <row r="200" spans="1:10" s="46" customFormat="1">
      <c r="A200" s="45"/>
      <c r="F200" s="40"/>
      <c r="G200" s="197"/>
      <c r="H200" s="197"/>
      <c r="I200" s="40"/>
      <c r="J200" s="40"/>
    </row>
    <row r="201" spans="1:10" s="46" customFormat="1">
      <c r="A201" s="45"/>
      <c r="F201" s="40"/>
      <c r="G201" s="197"/>
      <c r="H201" s="197"/>
      <c r="I201" s="40"/>
      <c r="J201" s="40"/>
    </row>
    <row r="202" spans="1:10" s="46" customFormat="1">
      <c r="A202" s="45"/>
      <c r="F202" s="40"/>
      <c r="G202" s="197"/>
      <c r="H202" s="197"/>
      <c r="I202" s="40"/>
      <c r="J202" s="40"/>
    </row>
    <row r="203" spans="1:10" s="46" customFormat="1">
      <c r="A203" s="45"/>
      <c r="F203" s="40"/>
      <c r="G203" s="197"/>
      <c r="H203" s="197"/>
      <c r="I203" s="40"/>
      <c r="J203" s="40"/>
    </row>
    <row r="204" spans="1:10" s="46" customFormat="1">
      <c r="A204" s="45"/>
      <c r="F204" s="40"/>
      <c r="G204" s="197"/>
      <c r="H204" s="197"/>
      <c r="I204" s="40"/>
      <c r="J204" s="40"/>
    </row>
    <row r="205" spans="1:10" s="46" customFormat="1">
      <c r="A205" s="45"/>
      <c r="F205" s="40"/>
      <c r="G205" s="197"/>
      <c r="H205" s="197"/>
      <c r="I205" s="40"/>
      <c r="J205" s="40"/>
    </row>
    <row r="206" spans="1:10" s="46" customFormat="1">
      <c r="A206" s="45"/>
      <c r="F206" s="40"/>
      <c r="G206" s="197"/>
      <c r="H206" s="197"/>
      <c r="I206" s="40"/>
      <c r="J206" s="40"/>
    </row>
    <row r="207" spans="1:10" s="46" customFormat="1">
      <c r="A207" s="45"/>
      <c r="F207" s="40"/>
      <c r="G207" s="197"/>
      <c r="H207" s="197"/>
      <c r="I207" s="40"/>
      <c r="J207" s="40"/>
    </row>
    <row r="208" spans="1:10" s="46" customFormat="1">
      <c r="A208" s="45"/>
      <c r="F208" s="40"/>
      <c r="G208" s="197"/>
      <c r="H208" s="197"/>
      <c r="I208" s="40"/>
      <c r="J208" s="40"/>
    </row>
    <row r="209" spans="1:10" s="46" customFormat="1">
      <c r="A209" s="45"/>
      <c r="F209" s="40"/>
      <c r="G209" s="197"/>
      <c r="H209" s="197"/>
      <c r="I209" s="40"/>
      <c r="J209" s="40"/>
    </row>
    <row r="210" spans="1:10" s="46" customFormat="1">
      <c r="A210" s="45"/>
      <c r="F210" s="40"/>
      <c r="G210" s="197"/>
      <c r="H210" s="197"/>
      <c r="I210" s="40"/>
      <c r="J210" s="40"/>
    </row>
    <row r="211" spans="1:10" s="46" customFormat="1">
      <c r="A211" s="45"/>
      <c r="F211" s="40"/>
      <c r="G211" s="197"/>
      <c r="H211" s="197"/>
      <c r="I211" s="40"/>
      <c r="J211" s="40"/>
    </row>
    <row r="212" spans="1:10" s="46" customFormat="1">
      <c r="A212" s="45"/>
      <c r="F212" s="40"/>
      <c r="G212" s="197"/>
      <c r="H212" s="197"/>
      <c r="I212" s="40"/>
      <c r="J212" s="40"/>
    </row>
    <row r="213" spans="1:10" s="46" customFormat="1">
      <c r="A213" s="45"/>
      <c r="F213" s="40"/>
      <c r="G213" s="197"/>
      <c r="H213" s="197"/>
      <c r="I213" s="40"/>
      <c r="J213" s="40"/>
    </row>
    <row r="214" spans="1:10" s="46" customFormat="1">
      <c r="A214" s="45"/>
      <c r="F214" s="40"/>
      <c r="G214" s="197"/>
      <c r="H214" s="197"/>
      <c r="I214" s="40"/>
      <c r="J214" s="40"/>
    </row>
    <row r="215" spans="1:10" s="46" customFormat="1">
      <c r="A215" s="45"/>
      <c r="F215" s="40"/>
      <c r="G215" s="197"/>
      <c r="H215" s="197"/>
      <c r="I215" s="40"/>
      <c r="J215" s="40"/>
    </row>
    <row r="216" spans="1:10" s="46" customFormat="1">
      <c r="A216" s="45"/>
      <c r="F216" s="40"/>
      <c r="G216" s="197"/>
      <c r="H216" s="197"/>
      <c r="I216" s="40"/>
      <c r="J216" s="40"/>
    </row>
    <row r="217" spans="1:10" s="46" customFormat="1">
      <c r="A217" s="45"/>
      <c r="F217" s="40"/>
      <c r="G217" s="197"/>
      <c r="H217" s="197"/>
      <c r="I217" s="40"/>
      <c r="J217" s="40"/>
    </row>
    <row r="218" spans="1:10" s="46" customFormat="1">
      <c r="A218" s="45"/>
      <c r="F218" s="40"/>
      <c r="G218" s="197"/>
      <c r="H218" s="197"/>
      <c r="I218" s="40"/>
      <c r="J218" s="40"/>
    </row>
    <row r="219" spans="1:10" s="46" customFormat="1">
      <c r="A219" s="45"/>
      <c r="F219" s="40"/>
      <c r="G219" s="197"/>
      <c r="H219" s="197"/>
      <c r="I219" s="40"/>
      <c r="J219" s="40"/>
    </row>
    <row r="220" spans="1:10" s="46" customFormat="1">
      <c r="A220" s="45"/>
      <c r="F220" s="40"/>
      <c r="G220" s="197"/>
      <c r="H220" s="197"/>
      <c r="I220" s="40"/>
      <c r="J220" s="40"/>
    </row>
    <row r="221" spans="1:10" s="46" customFormat="1">
      <c r="A221" s="45"/>
      <c r="F221" s="40"/>
      <c r="G221" s="197"/>
      <c r="H221" s="197"/>
      <c r="I221" s="40"/>
      <c r="J221" s="40"/>
    </row>
    <row r="222" spans="1:10" s="46" customFormat="1">
      <c r="A222" s="45"/>
      <c r="F222" s="40"/>
      <c r="G222" s="197"/>
      <c r="H222" s="197"/>
      <c r="I222" s="40"/>
      <c r="J222" s="40"/>
    </row>
    <row r="223" spans="1:10" s="46" customFormat="1">
      <c r="A223" s="45"/>
      <c r="F223" s="40"/>
      <c r="G223" s="197"/>
      <c r="H223" s="197"/>
      <c r="I223" s="40"/>
      <c r="J223" s="40"/>
    </row>
    <row r="224" spans="1:10" s="46" customFormat="1">
      <c r="A224" s="45"/>
      <c r="F224" s="40"/>
      <c r="G224" s="197"/>
      <c r="H224" s="197"/>
      <c r="I224" s="40"/>
      <c r="J224" s="40"/>
    </row>
    <row r="225" spans="1:10" s="46" customFormat="1">
      <c r="A225" s="45"/>
      <c r="F225" s="40"/>
      <c r="G225" s="197"/>
      <c r="H225" s="197"/>
      <c r="I225" s="40"/>
      <c r="J225" s="40"/>
    </row>
    <row r="226" spans="1:10" s="46" customFormat="1">
      <c r="A226" s="45"/>
      <c r="F226" s="40"/>
      <c r="G226" s="197"/>
      <c r="H226" s="197"/>
      <c r="I226" s="40"/>
      <c r="J226" s="40"/>
    </row>
    <row r="227" spans="1:10" s="46" customFormat="1">
      <c r="A227" s="45"/>
      <c r="F227" s="40"/>
      <c r="G227" s="197"/>
      <c r="H227" s="197"/>
      <c r="I227" s="40"/>
      <c r="J227" s="40"/>
    </row>
    <row r="228" spans="1:10" s="46" customFormat="1">
      <c r="A228" s="45"/>
      <c r="F228" s="40"/>
      <c r="G228" s="197"/>
      <c r="H228" s="197"/>
      <c r="I228" s="40"/>
      <c r="J228" s="40"/>
    </row>
    <row r="229" spans="1:10" s="46" customFormat="1">
      <c r="A229" s="45"/>
      <c r="F229" s="40"/>
      <c r="G229" s="197"/>
      <c r="H229" s="197"/>
      <c r="I229" s="40"/>
      <c r="J229" s="40"/>
    </row>
    <row r="230" spans="1:10" s="46" customFormat="1">
      <c r="A230" s="45"/>
      <c r="F230" s="40"/>
      <c r="G230" s="197"/>
      <c r="H230" s="197"/>
      <c r="I230" s="40"/>
      <c r="J230" s="40"/>
    </row>
    <row r="231" spans="1:10" s="46" customFormat="1">
      <c r="A231" s="45"/>
      <c r="F231" s="40"/>
      <c r="G231" s="197"/>
      <c r="H231" s="197"/>
      <c r="I231" s="40"/>
      <c r="J231" s="40"/>
    </row>
    <row r="232" spans="1:10" s="46" customFormat="1">
      <c r="A232" s="45"/>
      <c r="F232" s="40"/>
      <c r="G232" s="197"/>
      <c r="H232" s="197"/>
      <c r="I232" s="40"/>
      <c r="J232" s="40"/>
    </row>
    <row r="233" spans="1:10" s="46" customFormat="1">
      <c r="A233" s="45"/>
      <c r="F233" s="40"/>
      <c r="G233" s="197"/>
      <c r="H233" s="197"/>
      <c r="I233" s="40"/>
      <c r="J233" s="40"/>
    </row>
    <row r="234" spans="1:10" s="46" customFormat="1">
      <c r="A234" s="45"/>
      <c r="F234" s="40"/>
      <c r="G234" s="197"/>
      <c r="H234" s="197"/>
      <c r="I234" s="40"/>
      <c r="J234" s="40"/>
    </row>
    <row r="235" spans="1:10" s="46" customFormat="1">
      <c r="A235" s="45"/>
      <c r="F235" s="40"/>
      <c r="G235" s="197"/>
      <c r="H235" s="197"/>
      <c r="I235" s="40"/>
      <c r="J235" s="40"/>
    </row>
    <row r="236" spans="1:10" s="46" customFormat="1">
      <c r="A236" s="45"/>
      <c r="F236" s="40"/>
      <c r="G236" s="197"/>
      <c r="H236" s="197"/>
      <c r="I236" s="40"/>
      <c r="J236" s="40"/>
    </row>
    <row r="237" spans="1:10" s="46" customFormat="1">
      <c r="A237" s="45"/>
      <c r="F237" s="40"/>
      <c r="G237" s="197"/>
      <c r="H237" s="197"/>
      <c r="I237" s="40"/>
      <c r="J237" s="40"/>
    </row>
    <row r="238" spans="1:10" s="46" customFormat="1">
      <c r="A238" s="45"/>
      <c r="F238" s="40"/>
      <c r="G238" s="197"/>
      <c r="H238" s="197"/>
      <c r="I238" s="40"/>
      <c r="J238" s="40"/>
    </row>
    <row r="239" spans="1:10" s="46" customFormat="1">
      <c r="A239" s="45"/>
      <c r="F239" s="40"/>
      <c r="G239" s="197"/>
      <c r="H239" s="197"/>
      <c r="I239" s="40"/>
      <c r="J239" s="40"/>
    </row>
    <row r="240" spans="1:10" s="46" customFormat="1">
      <c r="A240" s="45"/>
      <c r="F240" s="40"/>
      <c r="G240" s="197"/>
      <c r="H240" s="197"/>
      <c r="I240" s="40"/>
      <c r="J240" s="40"/>
    </row>
    <row r="241" spans="1:10" s="46" customFormat="1">
      <c r="A241" s="45"/>
      <c r="F241" s="40"/>
      <c r="G241" s="197"/>
      <c r="H241" s="197"/>
      <c r="I241" s="40"/>
      <c r="J241" s="40"/>
    </row>
    <row r="242" spans="1:10" s="46" customFormat="1">
      <c r="A242" s="45"/>
      <c r="F242" s="40"/>
      <c r="G242" s="197"/>
      <c r="H242" s="197"/>
      <c r="I242" s="40"/>
      <c r="J242" s="40"/>
    </row>
    <row r="243" spans="1:10" s="46" customFormat="1">
      <c r="A243" s="45"/>
      <c r="F243" s="40"/>
      <c r="G243" s="197"/>
      <c r="H243" s="197"/>
      <c r="I243" s="40"/>
      <c r="J243" s="40"/>
    </row>
    <row r="244" spans="1:10" s="46" customFormat="1">
      <c r="A244" s="45"/>
      <c r="F244" s="40"/>
      <c r="G244" s="197"/>
      <c r="H244" s="197"/>
      <c r="I244" s="40"/>
      <c r="J244" s="40"/>
    </row>
    <row r="245" spans="1:10" s="46" customFormat="1">
      <c r="A245" s="45"/>
      <c r="F245" s="40"/>
      <c r="G245" s="197"/>
      <c r="H245" s="197"/>
      <c r="I245" s="40"/>
      <c r="J245" s="40"/>
    </row>
    <row r="246" spans="1:10" s="46" customFormat="1">
      <c r="A246" s="45"/>
      <c r="F246" s="40"/>
      <c r="G246" s="197"/>
      <c r="H246" s="197"/>
      <c r="I246" s="40"/>
      <c r="J246" s="40"/>
    </row>
    <row r="247" spans="1:10" s="46" customFormat="1">
      <c r="A247" s="45"/>
      <c r="F247" s="40"/>
      <c r="G247" s="197"/>
      <c r="H247" s="197"/>
      <c r="I247" s="40"/>
      <c r="J247" s="40"/>
    </row>
    <row r="248" spans="1:10" s="46" customFormat="1">
      <c r="A248" s="45"/>
      <c r="F248" s="40"/>
      <c r="G248" s="197"/>
      <c r="H248" s="197"/>
      <c r="I248" s="40"/>
      <c r="J248" s="40"/>
    </row>
    <row r="249" spans="1:10" s="46" customFormat="1">
      <c r="A249" s="45"/>
      <c r="F249" s="40"/>
      <c r="G249" s="197"/>
      <c r="H249" s="197"/>
      <c r="I249" s="40"/>
      <c r="J249" s="40"/>
    </row>
    <row r="250" spans="1:10" s="46" customFormat="1">
      <c r="A250" s="45"/>
      <c r="F250" s="40"/>
      <c r="G250" s="197"/>
      <c r="H250" s="197"/>
      <c r="I250" s="40"/>
      <c r="J250" s="40"/>
    </row>
    <row r="251" spans="1:10" s="46" customFormat="1">
      <c r="A251" s="45"/>
      <c r="F251" s="40"/>
      <c r="G251" s="197"/>
      <c r="H251" s="197"/>
      <c r="I251" s="40"/>
      <c r="J251" s="40"/>
    </row>
    <row r="252" spans="1:10" s="46" customFormat="1">
      <c r="A252" s="45"/>
      <c r="F252" s="40"/>
      <c r="G252" s="197"/>
      <c r="H252" s="197"/>
      <c r="I252" s="40"/>
      <c r="J252" s="40"/>
    </row>
    <row r="253" spans="1:10" s="46" customFormat="1">
      <c r="A253" s="45"/>
      <c r="F253" s="40"/>
      <c r="G253" s="197"/>
      <c r="H253" s="197"/>
      <c r="I253" s="40"/>
      <c r="J253" s="40"/>
    </row>
    <row r="254" spans="1:10" s="46" customFormat="1">
      <c r="A254" s="45"/>
      <c r="F254" s="40"/>
      <c r="G254" s="197"/>
      <c r="H254" s="197"/>
      <c r="I254" s="40"/>
      <c r="J254" s="40"/>
    </row>
    <row r="255" spans="1:10" s="46" customFormat="1">
      <c r="A255" s="45"/>
      <c r="F255" s="40"/>
      <c r="G255" s="197"/>
      <c r="H255" s="197"/>
      <c r="I255" s="40"/>
      <c r="J255" s="40"/>
    </row>
    <row r="256" spans="1:10" s="46" customFormat="1">
      <c r="A256" s="45"/>
      <c r="F256" s="40"/>
      <c r="G256" s="197"/>
      <c r="H256" s="197"/>
      <c r="I256" s="40"/>
      <c r="J256" s="40"/>
    </row>
    <row r="257" spans="1:10" s="46" customFormat="1">
      <c r="A257" s="45"/>
      <c r="F257" s="40"/>
      <c r="G257" s="197"/>
      <c r="H257" s="197"/>
      <c r="I257" s="40"/>
      <c r="J257" s="40"/>
    </row>
    <row r="258" spans="1:10" s="46" customFormat="1">
      <c r="A258" s="45"/>
      <c r="F258" s="40"/>
      <c r="G258" s="197"/>
      <c r="H258" s="197"/>
      <c r="I258" s="40"/>
      <c r="J258" s="40"/>
    </row>
    <row r="259" spans="1:10" s="46" customFormat="1">
      <c r="A259" s="45"/>
      <c r="F259" s="40"/>
      <c r="G259" s="197"/>
      <c r="H259" s="197"/>
      <c r="I259" s="40"/>
      <c r="J259" s="40"/>
    </row>
    <row r="260" spans="1:10" s="46" customFormat="1">
      <c r="A260" s="45"/>
      <c r="F260" s="40"/>
      <c r="G260" s="197"/>
      <c r="H260" s="197"/>
      <c r="I260" s="40"/>
      <c r="J260" s="40"/>
    </row>
    <row r="261" spans="1:10" s="46" customFormat="1">
      <c r="A261" s="45"/>
      <c r="F261" s="40"/>
      <c r="G261" s="197"/>
      <c r="H261" s="197"/>
      <c r="I261" s="40"/>
      <c r="J261" s="40"/>
    </row>
    <row r="262" spans="1:10" s="46" customFormat="1">
      <c r="A262" s="45"/>
      <c r="F262" s="40"/>
      <c r="G262" s="197"/>
      <c r="H262" s="197"/>
      <c r="I262" s="40"/>
      <c r="J262" s="40"/>
    </row>
    <row r="263" spans="1:10" s="46" customFormat="1">
      <c r="A263" s="45"/>
      <c r="F263" s="40"/>
      <c r="G263" s="197"/>
      <c r="H263" s="197"/>
      <c r="I263" s="40"/>
      <c r="J263" s="40"/>
    </row>
    <row r="264" spans="1:10" s="46" customFormat="1">
      <c r="A264" s="45"/>
      <c r="F264" s="40"/>
      <c r="G264" s="197"/>
      <c r="H264" s="197"/>
      <c r="I264" s="40"/>
      <c r="J264" s="40"/>
    </row>
    <row r="265" spans="1:10" s="46" customFormat="1">
      <c r="A265" s="45"/>
      <c r="F265" s="40"/>
      <c r="G265" s="197"/>
      <c r="H265" s="197"/>
      <c r="I265" s="40"/>
      <c r="J265" s="40"/>
    </row>
    <row r="266" spans="1:10" s="46" customFormat="1">
      <c r="A266" s="45"/>
      <c r="F266" s="40"/>
      <c r="G266" s="197"/>
      <c r="H266" s="197"/>
      <c r="I266" s="40"/>
      <c r="J266" s="40"/>
    </row>
    <row r="267" spans="1:10" s="46" customFormat="1">
      <c r="A267" s="45"/>
      <c r="F267" s="40"/>
      <c r="G267" s="197"/>
      <c r="H267" s="197"/>
      <c r="I267" s="40"/>
      <c r="J267" s="40"/>
    </row>
    <row r="268" spans="1:10" s="46" customFormat="1">
      <c r="A268" s="45"/>
      <c r="F268" s="40"/>
      <c r="G268" s="197"/>
      <c r="H268" s="197"/>
      <c r="I268" s="40"/>
      <c r="J268" s="40"/>
    </row>
    <row r="269" spans="1:10" s="46" customFormat="1">
      <c r="A269" s="45"/>
      <c r="F269" s="40"/>
      <c r="G269" s="197"/>
      <c r="H269" s="197"/>
      <c r="I269" s="40"/>
      <c r="J269" s="40"/>
    </row>
    <row r="270" spans="1:10" s="46" customFormat="1">
      <c r="A270" s="45"/>
      <c r="F270" s="40"/>
      <c r="G270" s="197"/>
      <c r="H270" s="197"/>
      <c r="I270" s="40"/>
      <c r="J270" s="40"/>
    </row>
    <row r="271" spans="1:10" s="46" customFormat="1">
      <c r="A271" s="45"/>
      <c r="F271" s="40"/>
      <c r="G271" s="197"/>
      <c r="H271" s="197"/>
      <c r="I271" s="40"/>
      <c r="J271" s="40"/>
    </row>
    <row r="272" spans="1:10" s="46" customFormat="1">
      <c r="A272" s="45"/>
      <c r="F272" s="40"/>
      <c r="G272" s="197"/>
      <c r="H272" s="197"/>
      <c r="I272" s="40"/>
      <c r="J272" s="40"/>
    </row>
    <row r="273" spans="1:10" s="46" customFormat="1">
      <c r="A273" s="45"/>
      <c r="F273" s="40"/>
      <c r="G273" s="197"/>
      <c r="H273" s="197"/>
      <c r="I273" s="40"/>
      <c r="J273" s="40"/>
    </row>
    <row r="274" spans="1:10" s="46" customFormat="1">
      <c r="A274" s="45"/>
      <c r="F274" s="40"/>
      <c r="G274" s="197"/>
      <c r="H274" s="197"/>
      <c r="I274" s="40"/>
      <c r="J274" s="40"/>
    </row>
    <row r="275" spans="1:10" s="46" customFormat="1">
      <c r="A275" s="45"/>
      <c r="F275" s="40"/>
      <c r="G275" s="197"/>
      <c r="H275" s="197"/>
      <c r="I275" s="40"/>
      <c r="J275" s="40"/>
    </row>
    <row r="276" spans="1:10" s="46" customFormat="1">
      <c r="A276" s="45"/>
      <c r="F276" s="40"/>
      <c r="G276" s="197"/>
      <c r="H276" s="197"/>
      <c r="I276" s="40"/>
      <c r="J276" s="40"/>
    </row>
    <row r="277" spans="1:10" s="46" customFormat="1">
      <c r="A277" s="45"/>
      <c r="F277" s="40"/>
      <c r="G277" s="197"/>
      <c r="H277" s="197"/>
      <c r="I277" s="40"/>
      <c r="J277" s="40"/>
    </row>
    <row r="278" spans="1:10" s="46" customFormat="1">
      <c r="A278" s="45"/>
      <c r="F278" s="40"/>
      <c r="G278" s="197"/>
      <c r="H278" s="197"/>
      <c r="I278" s="40"/>
      <c r="J278" s="40"/>
    </row>
    <row r="279" spans="1:10" s="46" customFormat="1">
      <c r="A279" s="45"/>
      <c r="F279" s="40"/>
      <c r="G279" s="197"/>
      <c r="H279" s="197"/>
      <c r="I279" s="40"/>
      <c r="J279" s="40"/>
    </row>
    <row r="280" spans="1:10" s="46" customFormat="1">
      <c r="A280" s="45"/>
      <c r="F280" s="40"/>
      <c r="G280" s="197"/>
      <c r="H280" s="197"/>
      <c r="I280" s="40"/>
      <c r="J280" s="40"/>
    </row>
    <row r="281" spans="1:10" s="46" customFormat="1">
      <c r="A281" s="45"/>
      <c r="F281" s="40"/>
      <c r="G281" s="197"/>
      <c r="H281" s="197"/>
      <c r="I281" s="40"/>
      <c r="J281" s="40"/>
    </row>
    <row r="282" spans="1:10" s="46" customFormat="1">
      <c r="A282" s="45"/>
      <c r="F282" s="40"/>
      <c r="G282" s="197"/>
      <c r="H282" s="197"/>
      <c r="I282" s="40"/>
      <c r="J282" s="40"/>
    </row>
    <row r="283" spans="1:10" s="46" customFormat="1">
      <c r="A283" s="45"/>
      <c r="F283" s="40"/>
      <c r="G283" s="197"/>
      <c r="H283" s="197"/>
      <c r="I283" s="40"/>
      <c r="J283" s="40"/>
    </row>
  </sheetData>
  <mergeCells count="5">
    <mergeCell ref="I4:J4"/>
    <mergeCell ref="A4:F5"/>
    <mergeCell ref="G4:G5"/>
    <mergeCell ref="H4:H5"/>
    <mergeCell ref="A1:H2"/>
  </mergeCells>
  <phoneticPr fontId="39" type="noConversion"/>
  <printOptions horizontalCentered="1"/>
  <pageMargins left="0.59055118110236227" right="0.59055118110236227" top="0.39370078740157483" bottom="0.39370078740157483" header="0.19685039370078741" footer="0.19685039370078741"/>
  <pageSetup paperSize="9" scale="50" fitToHeight="3" orientation="portrait" r:id="rId1"/>
  <headerFooter alignWithMargins="0">
    <oddFooter>&amp;C&amp;"Garamond,Corsivo"&amp;P / &amp;N</oddFooter>
  </headerFooter>
  <rowBreaks count="2" manualBreakCount="2">
    <brk id="56" max="9" man="1"/>
    <brk id="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23-22</vt:lpstr>
      <vt:lpstr>SP Attivo 23-22</vt:lpstr>
      <vt:lpstr>Conto Economico 23-22</vt:lpstr>
      <vt:lpstr>'Conto Economico 23-22'!Area_stampa</vt:lpstr>
      <vt:lpstr>'SP Attivo 23-22'!Area_stampa</vt:lpstr>
      <vt:lpstr>'SP Passivo 23-22'!Area_stampa</vt:lpstr>
      <vt:lpstr>'Conto Economico 23-22'!Titoli_stampa</vt:lpstr>
      <vt:lpstr>'SP Attivo 23-22'!Titoli_stampa</vt:lpstr>
      <vt:lpstr>'SP Passivo 23-22'!Titoli_stampa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Araniti</dc:creator>
  <cp:lastModifiedBy>francesco.araniti</cp:lastModifiedBy>
  <cp:lastPrinted>2024-07-09T16:12:17Z</cp:lastPrinted>
  <dcterms:created xsi:type="dcterms:W3CDTF">2011-12-14T14:52:49Z</dcterms:created>
  <dcterms:modified xsi:type="dcterms:W3CDTF">2024-07-29T17:46:48Z</dcterms:modified>
</cp:coreProperties>
</file>